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oster" sheetId="1" state="visible" r:id="rId2"/>
    <sheet name="Roster_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<sst xmlns="http://schemas.openxmlformats.org/spreadsheetml/2006/main" count="1194" uniqueCount="358">
  <si>
    <t xml:space="preserve">Call Sign</t>
  </si>
  <si>
    <t xml:space="preserve">Name</t>
  </si>
  <si>
    <t xml:space="preserve">   PAID</t>
  </si>
  <si>
    <t xml:space="preserve">Updated7/1/2024</t>
  </si>
  <si>
    <t xml:space="preserve">phone</t>
  </si>
  <si>
    <t xml:space="preserve">cell</t>
  </si>
  <si>
    <t xml:space="preserve">address</t>
  </si>
  <si>
    <t xml:space="preserve">Class</t>
  </si>
  <si>
    <t xml:space="preserve">ARRL</t>
  </si>
  <si>
    <t xml:space="preserve">Notes</t>
  </si>
  <si>
    <t xml:space="preserve">display name &lt;email&gt;</t>
  </si>
  <si>
    <t xml:space="preserve">roster rows</t>
  </si>
  <si>
    <t xml:space="preserve">secure rows</t>
  </si>
  <si>
    <t xml:space="preserve"> </t>
  </si>
  <si>
    <t xml:space="preserve">WJ0F</t>
  </si>
  <si>
    <t xml:space="preserve">Amoroso</t>
  </si>
  <si>
    <t xml:space="preserve">Lee</t>
  </si>
  <si>
    <t xml:space="preserve">X</t>
  </si>
  <si>
    <t xml:space="preserve">lamoroso@protonmail.com</t>
  </si>
  <si>
    <t xml:space="preserve">928-526-3794</t>
  </si>
  <si>
    <t xml:space="preserve">928-607-5179</t>
  </si>
  <si>
    <t xml:space="preserve">9825 TOWNSEND WINONA RD  86004</t>
  </si>
  <si>
    <t xml:space="preserve">E</t>
  </si>
  <si>
    <t xml:space="preserve">Yes</t>
  </si>
  <si>
    <t xml:space="preserve"> –</t>
  </si>
  <si>
    <t xml:space="preserve">W7KFT</t>
  </si>
  <si>
    <t xml:space="preserve">Arminio</t>
  </si>
  <si>
    <t xml:space="preserve">Lou</t>
  </si>
  <si>
    <t xml:space="preserve">lou.arminio@gmail.com</t>
  </si>
  <si>
    <t xml:space="preserve">928-527-9174</t>
  </si>
  <si>
    <t xml:space="preserve">928-606-4413</t>
  </si>
  <si>
    <t xml:space="preserve">3114 N Schevene Blvd 86004</t>
  </si>
  <si>
    <t xml:space="preserve">W7BGG</t>
  </si>
  <si>
    <t xml:space="preserve">Balkan</t>
  </si>
  <si>
    <t xml:space="preserve">Peter</t>
  </si>
  <si>
    <t xml:space="preserve">peter@peterbalkan.com</t>
  </si>
  <si>
    <t xml:space="preserve">607-2018</t>
  </si>
  <si>
    <t xml:space="preserve">3791 E. Bottlebrush Dr, 86004</t>
  </si>
  <si>
    <t xml:space="preserve">G</t>
  </si>
  <si>
    <t xml:space="preserve">KI7ZWP</t>
  </si>
  <si>
    <t xml:space="preserve">Belanus</t>
  </si>
  <si>
    <t xml:space="preserve">Pete</t>
  </si>
  <si>
    <t xml:space="preserve">petebelanus@yahoo.com</t>
  </si>
  <si>
    <t xml:space="preserve">300-3766</t>
  </si>
  <si>
    <t xml:space="preserve">275 E Cliff House Dr, Camp Verde, 86322</t>
  </si>
  <si>
    <t xml:space="preserve">KC7PRC</t>
  </si>
  <si>
    <t xml:space="preserve">Boone</t>
  </si>
  <si>
    <t xml:space="preserve">Dan</t>
  </si>
  <si>
    <t xml:space="preserve">LIFE</t>
  </si>
  <si>
    <t xml:space="preserve">Daniel.Boone@NAU.EDU</t>
  </si>
  <si>
    <t xml:space="preserve">779-3450</t>
  </si>
  <si>
    <t xml:space="preserve">1223 W Saturn Way 86001</t>
  </si>
  <si>
    <t xml:space="preserve">Life Member</t>
  </si>
  <si>
    <t xml:space="preserve">K8WBB</t>
  </si>
  <si>
    <t xml:space="preserve">Brightman</t>
  </si>
  <si>
    <t xml:space="preserve">Bill</t>
  </si>
  <si>
    <t xml:space="preserve">BillBrightman@yahoo.com</t>
  </si>
  <si>
    <t xml:space="preserve">206-512-6952</t>
  </si>
  <si>
    <t xml:space="preserve">PO Box 50362</t>
  </si>
  <si>
    <t xml:space="preserve">T</t>
  </si>
  <si>
    <t xml:space="preserve">W6HQJ</t>
  </si>
  <si>
    <t xml:space="preserve">Brunner</t>
  </si>
  <si>
    <t xml:space="preserve">Barbara</t>
  </si>
  <si>
    <t xml:space="preserve">bsquaredbb@gmail.com</t>
  </si>
  <si>
    <t xml:space="preserve">556-8702</t>
  </si>
  <si>
    <t xml:space="preserve">606-5803</t>
  </si>
  <si>
    <t xml:space="preserve">4955 N. Primrose Circle</t>
  </si>
  <si>
    <t xml:space="preserve">Mailing Lists</t>
  </si>
  <si>
    <t xml:space="preserve">AE7OH</t>
  </si>
  <si>
    <t xml:space="preserve">Phil</t>
  </si>
  <si>
    <t xml:space="preserve">phil.brunner@gmail.com</t>
  </si>
  <si>
    <t xml:space="preserve">326-1620</t>
  </si>
  <si>
    <t xml:space="preserve">KK7RTH</t>
  </si>
  <si>
    <t xml:space="preserve">Buns</t>
  </si>
  <si>
    <t xml:space="preserve">Bob</t>
  </si>
  <si>
    <t xml:space="preserve">sjb1966@icloud.com</t>
  </si>
  <si>
    <t xml:space="preserve">480-213-2486</t>
  </si>
  <si>
    <t xml:space="preserve">2744 N Mariah Way, 86004</t>
  </si>
  <si>
    <t xml:space="preserve">KF7SFJ</t>
  </si>
  <si>
    <t xml:space="preserve">Christian</t>
  </si>
  <si>
    <t xml:space="preserve">Diane</t>
  </si>
  <si>
    <t xml:space="preserve">Box 50515, Parks, 86018</t>
  </si>
  <si>
    <t xml:space="preserve">WB8VWC</t>
  </si>
  <si>
    <t xml:space="preserve">Mark</t>
  </si>
  <si>
    <t xml:space="preserve">mchristian@coconino.az.gov</t>
  </si>
  <si>
    <t xml:space="preserve">607-2367</t>
  </si>
  <si>
    <t xml:space="preserve">KI7WTS</t>
  </si>
  <si>
    <t xml:space="preserve">Conklin</t>
  </si>
  <si>
    <t xml:space="preserve">Morgan</t>
  </si>
  <si>
    <t xml:space="preserve">morganconklin@gmail.com</t>
  </si>
  <si>
    <t xml:space="preserve">928-266-6975</t>
  </si>
  <si>
    <t xml:space="preserve">9173 Carefree Ave 86004</t>
  </si>
  <si>
    <t xml:space="preserve">CARC Vice President</t>
  </si>
  <si>
    <t xml:space="preserve">KG7YDJ</t>
  </si>
  <si>
    <t xml:space="preserve">Davis</t>
  </si>
  <si>
    <t xml:space="preserve">Glen</t>
  </si>
  <si>
    <t xml:space="preserve">kg7ydj@kg7ydj.us</t>
  </si>
  <si>
    <t xml:space="preserve">928-226-7794</t>
  </si>
  <si>
    <t xml:space="preserve">118 W Rte 66 #1, Williams 86046</t>
  </si>
  <si>
    <t xml:space="preserve">KI6WCK</t>
  </si>
  <si>
    <t xml:space="preserve">Enloe</t>
  </si>
  <si>
    <t xml:space="preserve">Janice</t>
  </si>
  <si>
    <t xml:space="preserve">KI6WCK@gmail.com</t>
  </si>
  <si>
    <t xml:space="preserve">928-525-4641</t>
  </si>
  <si>
    <t xml:space="preserve">2885 Kwoe Trl 86005</t>
  </si>
  <si>
    <t xml:space="preserve">CARC President and VE Testing</t>
  </si>
  <si>
    <t xml:space="preserve">KG7OH</t>
  </si>
  <si>
    <t xml:space="preserve">Gerlak</t>
  </si>
  <si>
    <t xml:space="preserve">Ron</t>
  </si>
  <si>
    <t xml:space="preserve">rbgerlak@gmail.com</t>
  </si>
  <si>
    <t xml:space="preserve">480-356-3663</t>
  </si>
  <si>
    <t xml:space="preserve">2950 N 154 Dr Goodyear AZ 85395</t>
  </si>
  <si>
    <t xml:space="preserve">Web Page Manager</t>
  </si>
  <si>
    <t xml:space="preserve">WZ4SAM</t>
  </si>
  <si>
    <t xml:space="preserve">Gerstner</t>
  </si>
  <si>
    <t xml:space="preserve">Sam</t>
  </si>
  <si>
    <t xml:space="preserve">samgerstner1222@gmail.com</t>
  </si>
  <si>
    <t xml:space="preserve">480-628-2417</t>
  </si>
  <si>
    <t xml:space="preserve">600 W Uiv. Hgts Dr. N, Apt 308 86005</t>
  </si>
  <si>
    <t xml:space="preserve">W7QS</t>
  </si>
  <si>
    <t xml:space="preserve">Hanks</t>
  </si>
  <si>
    <t xml:space="preserve">Mike</t>
  </si>
  <si>
    <t xml:space="preserve">michael_hanks@hotmail.com</t>
  </si>
  <si>
    <t xml:space="preserve">928-606-4437</t>
  </si>
  <si>
    <t xml:space="preserve">3521 W Kiltie Loop 86005</t>
  </si>
  <si>
    <t xml:space="preserve">W7SS</t>
  </si>
  <si>
    <t xml:space="preserve">Held</t>
  </si>
  <si>
    <t xml:space="preserve">Ken</t>
  </si>
  <si>
    <t xml:space="preserve">w7ss@mail.com</t>
  </si>
  <si>
    <t xml:space="preserve">255-1234</t>
  </si>
  <si>
    <t xml:space="preserve">480-209-9626</t>
  </si>
  <si>
    <t xml:space="preserve">PO Box 17188, Munds Park, 86017</t>
  </si>
  <si>
    <t xml:space="preserve">CARC Treasurer  and AEC</t>
  </si>
  <si>
    <t xml:space="preserve">W7LUX</t>
  </si>
  <si>
    <t xml:space="preserve">Hobart</t>
  </si>
  <si>
    <t xml:space="preserve">Joe</t>
  </si>
  <si>
    <t xml:space="preserve">nova@npgcable.com</t>
  </si>
  <si>
    <t xml:space="preserve">525-9222</t>
  </si>
  <si>
    <t xml:space="preserve">2570 Mesa Trail, Kachina Village 86005</t>
  </si>
  <si>
    <t xml:space="preserve">ARES DEC</t>
  </si>
  <si>
    <t xml:space="preserve">KJ7GQU</t>
  </si>
  <si>
    <t xml:space="preserve">Holzwordt</t>
  </si>
  <si>
    <t xml:space="preserve">Jerry</t>
  </si>
  <si>
    <t xml:space="preserve">jerryholzwordt@yahoo.com</t>
  </si>
  <si>
    <t xml:space="preserve">380-0199</t>
  </si>
  <si>
    <t xml:space="preserve">2532 N 4th St, #435, 86004</t>
  </si>
  <si>
    <t xml:space="preserve">KG7ZXM</t>
  </si>
  <si>
    <t xml:space="preserve">Loving</t>
  </si>
  <si>
    <t xml:space="preserve">Gary</t>
  </si>
  <si>
    <t xml:space="preserve">gary.loving.gl@gmail.com</t>
  </si>
  <si>
    <t xml:space="preserve">773-0145</t>
  </si>
  <si>
    <t xml:space="preserve">607-5224</t>
  </si>
  <si>
    <t xml:space="preserve">7820 N 7th Pl. Phoenix, 85020</t>
  </si>
  <si>
    <t xml:space="preserve">KG7ZXL</t>
  </si>
  <si>
    <t xml:space="preserve">lovingmark6@gmail.com</t>
  </si>
  <si>
    <t xml:space="preserve">607-5221</t>
  </si>
  <si>
    <t xml:space="preserve">KF7PJE</t>
  </si>
  <si>
    <t xml:space="preserve">Martin</t>
  </si>
  <si>
    <t xml:space="preserve">Amy</t>
  </si>
  <si>
    <t xml:space="preserve">amyinflag@aol.com</t>
  </si>
  <si>
    <t xml:space="preserve">928-527-1136</t>
  </si>
  <si>
    <t xml:space="preserve">928-699-6852</t>
  </si>
  <si>
    <t xml:space="preserve">8620 Mary's Dr 86004</t>
  </si>
  <si>
    <t xml:space="preserve">KY7A</t>
  </si>
  <si>
    <t xml:space="preserve">Scott</t>
  </si>
  <si>
    <t xml:space="preserve">bigapache@aol.com</t>
  </si>
  <si>
    <t xml:space="preserve">AL3A</t>
  </si>
  <si>
    <t xml:space="preserve">Mastroianni</t>
  </si>
  <si>
    <t xml:space="preserve">iceowl@mac.com</t>
  </si>
  <si>
    <t xml:space="preserve">408-356-6557</t>
  </si>
  <si>
    <t xml:space="preserve">408-656-5667</t>
  </si>
  <si>
    <t xml:space="preserve">7104 W Suzette Ln 86001</t>
  </si>
  <si>
    <t xml:space="preserve">KI7WNS</t>
  </si>
  <si>
    <t xml:space="preserve">Miller</t>
  </si>
  <si>
    <t xml:space="preserve">Jacob</t>
  </si>
  <si>
    <t xml:space="preserve">mrjacobamiller@gmail.com</t>
  </si>
  <si>
    <t xml:space="preserve">928-607-9551</t>
  </si>
  <si>
    <t xml:space="preserve">809 W. Riordan Rd Ste100 #182, 86001</t>
  </si>
  <si>
    <t xml:space="preserve">KG7UNI</t>
  </si>
  <si>
    <t xml:space="preserve">Nelson</t>
  </si>
  <si>
    <t xml:space="preserve">Eric</t>
  </si>
  <si>
    <t xml:space="preserve">radio@coso-kid.com</t>
  </si>
  <si>
    <t xml:space="preserve">435-644-5378</t>
  </si>
  <si>
    <t xml:space="preserve">809 W Kane Dr,Kanab,UT 84741</t>
  </si>
  <si>
    <t xml:space="preserve">N7MLS</t>
  </si>
  <si>
    <t xml:space="preserve">John</t>
  </si>
  <si>
    <t xml:space="preserve">N7MLS@yahoo.com</t>
  </si>
  <si>
    <t xml:space="preserve">602-686-4243</t>
  </si>
  <si>
    <t xml:space="preserve">1607 E Westwind Way, Tempe 85283</t>
  </si>
  <si>
    <t xml:space="preserve">CARC Secretery</t>
  </si>
  <si>
    <t xml:space="preserve">K7WKS</t>
  </si>
  <si>
    <t xml:space="preserve">Nancy</t>
  </si>
  <si>
    <t xml:space="preserve">KE7QFI</t>
  </si>
  <si>
    <t xml:space="preserve">Perelstein</t>
  </si>
  <si>
    <t xml:space="preserve">Erv</t>
  </si>
  <si>
    <t xml:space="preserve">eperelstein@yahoo.com</t>
  </si>
  <si>
    <t xml:space="preserve">719-659-6298</t>
  </si>
  <si>
    <t xml:space="preserve">5160 W Cassandra Blvd 86001</t>
  </si>
  <si>
    <t xml:space="preserve">KE6GYD</t>
  </si>
  <si>
    <t xml:space="preserve">Pestolesi</t>
  </si>
  <si>
    <t xml:space="preserve">bpesto@outlook.com</t>
  </si>
  <si>
    <t xml:space="preserve">949-697-4982</t>
  </si>
  <si>
    <t xml:space="preserve">8 Bell, Irvine, CA 92620</t>
  </si>
  <si>
    <t xml:space="preserve">KE6OOK</t>
  </si>
  <si>
    <t xml:space="preserve">Lissa</t>
  </si>
  <si>
    <t xml:space="preserve">Phebus</t>
  </si>
  <si>
    <t xml:space="preserve">Karen</t>
  </si>
  <si>
    <t xml:space="preserve">317-432-0436</t>
  </si>
  <si>
    <t xml:space="preserve">101 N.Acantilado Dr, St George, UT 84790</t>
  </si>
  <si>
    <t xml:space="preserve">KF7YRS</t>
  </si>
  <si>
    <t xml:space="preserve">KF7YRS@aol.com</t>
  </si>
  <si>
    <t xml:space="preserve">WA7GGB</t>
  </si>
  <si>
    <t xml:space="preserve">Rogers</t>
  </si>
  <si>
    <t xml:space="preserve">Kevin</t>
  </si>
  <si>
    <t xml:space="preserve">WA7GGB@outlook.com</t>
  </si>
  <si>
    <t xml:space="preserve">623-734-7669</t>
  </si>
  <si>
    <t xml:space="preserve">7520 Larson Ln. 86004</t>
  </si>
  <si>
    <t xml:space="preserve">KR7RK</t>
  </si>
  <si>
    <t xml:space="preserve">Schlottman</t>
  </si>
  <si>
    <t xml:space="preserve">Keith</t>
  </si>
  <si>
    <t xml:space="preserve">keith@kr7rk.com</t>
  </si>
  <si>
    <t xml:space="preserve">520-250-1560</t>
  </si>
  <si>
    <t xml:space="preserve">520-298-8488</t>
  </si>
  <si>
    <t xml:space="preserve">433 W Wulfenite Rd, 86005</t>
  </si>
  <si>
    <t xml:space="preserve">N7YIQ</t>
  </si>
  <si>
    <t xml:space="preserve">Shearer</t>
  </si>
  <si>
    <t xml:space="preserve">Daniel</t>
  </si>
  <si>
    <t xml:space="preserve">danflg201@npgcable.com</t>
  </si>
  <si>
    <t xml:space="preserve">525-3711</t>
  </si>
  <si>
    <t xml:space="preserve">606-6909</t>
  </si>
  <si>
    <t xml:space="preserve">2624 Chaco Tr, 86005</t>
  </si>
  <si>
    <t xml:space="preserve">PIO</t>
  </si>
  <si>
    <t xml:space="preserve">AB6VO</t>
  </si>
  <si>
    <t xml:space="preserve">Simmons</t>
  </si>
  <si>
    <t xml:space="preserve">Al </t>
  </si>
  <si>
    <t xml:space="preserve">ab6vo@pacbell.net</t>
  </si>
  <si>
    <t xml:space="preserve">520-201-1826</t>
  </si>
  <si>
    <t xml:space="preserve">310-200-1390</t>
  </si>
  <si>
    <t xml:space="preserve">KQ1S</t>
  </si>
  <si>
    <t xml:space="preserve">Smith</t>
  </si>
  <si>
    <t xml:space="preserve">kq1s@arrl.net</t>
  </si>
  <si>
    <t xml:space="preserve">928-853-8146</t>
  </si>
  <si>
    <t xml:space="preserve"> 514 Americas Way # 15035 Box Elder, SD 57719-7600</t>
  </si>
  <si>
    <t xml:space="preserve">KI7TNF</t>
  </si>
  <si>
    <t xml:space="preserve">Julie</t>
  </si>
  <si>
    <t xml:space="preserve">jubismith@gmail.com</t>
  </si>
  <si>
    <t xml:space="preserve">928-853-9634</t>
  </si>
  <si>
    <t xml:space="preserve">KB7CFV</t>
  </si>
  <si>
    <t xml:space="preserve">Sturnacle</t>
  </si>
  <si>
    <t xml:space="preserve">Arwin</t>
  </si>
  <si>
    <t xml:space="preserve">kb7cfv@arrl.net</t>
  </si>
  <si>
    <t xml:space="preserve">928-535-3626</t>
  </si>
  <si>
    <t xml:space="preserve">322 comanche 86005</t>
  </si>
  <si>
    <t xml:space="preserve">Melody</t>
  </si>
  <si>
    <t xml:space="preserve">WB6LBY</t>
  </si>
  <si>
    <t xml:space="preserve">Valek</t>
  </si>
  <si>
    <t xml:space="preserve">Jim</t>
  </si>
  <si>
    <t xml:space="preserve">TVandJV@verizon.net</t>
  </si>
  <si>
    <t xml:space="preserve">928-266-0668</t>
  </si>
  <si>
    <t xml:space="preserve">9889 Mesquite Loop 86004</t>
  </si>
  <si>
    <t xml:space="preserve">KG6IB</t>
  </si>
  <si>
    <t xml:space="preserve">Tina</t>
  </si>
  <si>
    <t xml:space="preserve">A</t>
  </si>
  <si>
    <t xml:space="preserve">KE7QFE</t>
  </si>
  <si>
    <t xml:space="preserve">Wallen</t>
  </si>
  <si>
    <t xml:space="preserve">Lina</t>
  </si>
  <si>
    <t xml:space="preserve">lwallenflag@gmail.com</t>
  </si>
  <si>
    <t xml:space="preserve">779-1192</t>
  </si>
  <si>
    <t xml:space="preserve">928-853-6603</t>
  </si>
  <si>
    <t xml:space="preserve">3716 Grandview Dr 86004</t>
  </si>
  <si>
    <t xml:space="preserve">WB7QAD</t>
  </si>
  <si>
    <t xml:space="preserve">Williams</t>
  </si>
  <si>
    <t xml:space="preserve">Fannie</t>
  </si>
  <si>
    <t xml:space="preserve"> LIFE</t>
  </si>
  <si>
    <t xml:space="preserve">3306 N Childness,  86004</t>
  </si>
  <si>
    <t xml:space="preserve">PAID</t>
  </si>
  <si>
    <t xml:space="preserve">TOTAL</t>
  </si>
  <si>
    <t xml:space="preserve">K84</t>
  </si>
  <si>
    <t xml:space="preserve">Z4</t>
  </si>
  <si>
    <t xml:space="preserve">&lt;TR&gt;&lt;TD HEIGHT="25" ALIGN="LEFT"&gt;&lt;FONT SIZE=4&gt;</t>
  </si>
  <si>
    <t xml:space="preserve">K85</t>
  </si>
  <si>
    <t xml:space="preserve">Z5</t>
  </si>
  <si>
    <t xml:space="preserve">&lt;TD ALIGN="LEFT"&gt;&lt;FONT SIZE=3&gt;</t>
  </si>
  <si>
    <t xml:space="preserve">B84</t>
  </si>
  <si>
    <t xml:space="preserve">Z7</t>
  </si>
  <si>
    <t xml:space="preserve">&lt;TD ALIGN="LEFT"&gt;&lt;FONT SIZE=4&gt;</t>
  </si>
  <si>
    <t xml:space="preserve">B85</t>
  </si>
  <si>
    <t xml:space="preserve">Z8</t>
  </si>
  <si>
    <t xml:space="preserve">&lt;/FONT&gt;&lt;/TD&gt;</t>
  </si>
  <si>
    <t xml:space="preserve">B86</t>
  </si>
  <si>
    <t xml:space="preserve">Z9</t>
  </si>
  <si>
    <t xml:space="preserve">&lt;TD ALIGN="CENTER"&gt;&lt;FONT SIZE=4 COLOR="#000000"&gt;</t>
  </si>
  <si>
    <t xml:space="preserve">B74</t>
  </si>
  <si>
    <t xml:space="preserve">Z11</t>
  </si>
  <si>
    <t xml:space="preserve">&lt;TR&gt;&lt;TD HEIGHT="25" ALIGN="LEFT"&gt;&lt;BR&gt;&lt;/TD&gt;</t>
  </si>
  <si>
    <t xml:space="preserve">B81</t>
  </si>
  <si>
    <t xml:space="preserve">Z12</t>
  </si>
  <si>
    <t xml:space="preserve">&lt;TD ALIGN="LEFT"&gt;&lt;FONT SIZE=4&gt;&lt;BR&gt;&lt;/FONT&gt;&lt;/TD&gt;&lt;/TR&gt;</t>
  </si>
  <si>
    <t xml:space="preserve">Updated 6/25/2024</t>
  </si>
  <si>
    <t xml:space="preserve">KF7PDY</t>
  </si>
  <si>
    <t xml:space="preserve">Astorga</t>
  </si>
  <si>
    <t xml:space="preserve">aastorga18@msn.com</t>
  </si>
  <si>
    <t xml:space="preserve">526-5493</t>
  </si>
  <si>
    <t xml:space="preserve">928-606-6350</t>
  </si>
  <si>
    <t xml:space="preserve">4054 Fallen Oak Way,86004</t>
  </si>
  <si>
    <t xml:space="preserve">WA7DPS</t>
  </si>
  <si>
    <t xml:space="preserve">Gissel</t>
  </si>
  <si>
    <t xml:space="preserve">Andrew</t>
  </si>
  <si>
    <t xml:space="preserve">andrewlgissel@gmail.com</t>
  </si>
  <si>
    <t xml:space="preserve">600-1354</t>
  </si>
  <si>
    <t xml:space="preserve">1830 S Milton Rd #104, 86001</t>
  </si>
  <si>
    <t xml:space="preserve">NQ9C</t>
  </si>
  <si>
    <t xml:space="preserve">Johnson</t>
  </si>
  <si>
    <t xml:space="preserve">CB</t>
  </si>
  <si>
    <t xml:space="preserve">cbjsg@msn.com</t>
  </si>
  <si>
    <t xml:space="preserve">266-0881</t>
  </si>
  <si>
    <t xml:space="preserve">480-415-8602</t>
  </si>
  <si>
    <t xml:space="preserve">860 N. Wakonda St, Flagstaff 85004</t>
  </si>
  <si>
    <t xml:space="preserve">KF4RKS</t>
  </si>
  <si>
    <t xml:space="preserve">Meadowcroft</t>
  </si>
  <si>
    <t xml:space="preserve">Robert</t>
  </si>
  <si>
    <t xml:space="preserve">meadowmuff14@yahoo.com</t>
  </si>
  <si>
    <t xml:space="preserve">660-8324</t>
  </si>
  <si>
    <t xml:space="preserve">w779-3910</t>
  </si>
  <si>
    <t xml:space="preserve">3280 Cliff Edge Dr,  Prescott, AZ  86301</t>
  </si>
  <si>
    <t xml:space="preserve">KF4JHC</t>
  </si>
  <si>
    <t xml:space="preserve">Sandy</t>
  </si>
  <si>
    <t xml:space="preserve">sandymeado2@yahoo.com</t>
  </si>
  <si>
    <t xml:space="preserve">660-8323</t>
  </si>
  <si>
    <t xml:space="preserve">KI7WTQ</t>
  </si>
  <si>
    <t xml:space="preserve">Moser</t>
  </si>
  <si>
    <t xml:space="preserve">SWSilvi@protonmail.com</t>
  </si>
  <si>
    <t xml:space="preserve">651-890-7800</t>
  </si>
  <si>
    <t xml:space="preserve">11420 N Zady Ln 86004</t>
  </si>
  <si>
    <t xml:space="preserve">KG7LTR</t>
  </si>
  <si>
    <t xml:space="preserve">Shehan</t>
  </si>
  <si>
    <t xml:space="preserve">Dawnelle</t>
  </si>
  <si>
    <t xml:space="preserve">dawnelle@shehans.net</t>
  </si>
  <si>
    <t xml:space="preserve">Tom c: 505-715-3443</t>
  </si>
  <si>
    <t xml:space="preserve">KY7WV</t>
  </si>
  <si>
    <t xml:space="preserve">Tom</t>
  </si>
  <si>
    <t xml:space="preserve">tom3@shehans.net</t>
  </si>
  <si>
    <t xml:space="preserve">526-5580</t>
  </si>
  <si>
    <t xml:space="preserve">w638-7370</t>
  </si>
  <si>
    <t xml:space="preserve">5608 Gladstone Dr NE, Rio Rancho, NM 87144</t>
  </si>
  <si>
    <t xml:space="preserve">KF7HSD</t>
  </si>
  <si>
    <t xml:space="preserve">Traber</t>
  </si>
  <si>
    <t xml:space="preserve">Allen</t>
  </si>
  <si>
    <t xml:space="preserve">altraber@aol.com</t>
  </si>
  <si>
    <t xml:space="preserve">286-0059</t>
  </si>
  <si>
    <t xml:space="preserve">928-266-2372</t>
  </si>
  <si>
    <t xml:space="preserve">1075 E Hillside, Munds Park 86017</t>
  </si>
  <si>
    <t xml:space="preserve">KK7IGE</t>
  </si>
  <si>
    <t xml:space="preserve">Zucker</t>
  </si>
  <si>
    <t xml:space="preserve">Cameron</t>
  </si>
  <si>
    <t xml:space="preserve">cameronzucker@gmail.com</t>
  </si>
  <si>
    <t xml:space="preserve">858-859-7360</t>
  </si>
  <si>
    <t xml:space="preserve">927 W Forest Meadows St #178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</si>
</sst>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@"/>
    <numFmt numFmtId="167" formatCode="m/d/yyyy"/>
    <numFmt numFmtId="168" formatCode="d\-mmm"/>
    <numFmt numFmtId="169" formatCode="General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u val="single"/>
      <sz val="10"/>
      <color rgb="FF0000FF"/>
      <name val="Arial"/>
      <family val="0"/>
      <charset val="1"/>
    </font>
    <font>
      <sz val="9"/>
      <color rgb="FF00000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sz val="5.1"/>
      <color rgb="FF4A4A4A"/>
      <name val="Noto Sans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A4A4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0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1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41</xdr:row>
      <xdr:rowOff>32760</xdr:rowOff>
    </xdr:from>
    <xdr:to>
      <xdr:col>5</xdr:col>
      <xdr:colOff>229680</xdr:colOff>
      <xdr:row>42</xdr:row>
      <xdr:rowOff>113040</xdr:rowOff>
    </xdr:to>
    <xdr:sp>
      <xdr:nvSpPr>
        <xdr:cNvPr id="2" name="CustomShape 1"/>
        <xdr:cNvSpPr/>
      </xdr:nvSpPr>
      <xdr:spPr>
        <a:xfrm>
          <a:off x="3708000" y="7299000"/>
          <a:ext cx="221040" cy="255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41</xdr:row>
      <xdr:rowOff>32760</xdr:rowOff>
    </xdr:from>
    <xdr:to>
      <xdr:col>5</xdr:col>
      <xdr:colOff>229680</xdr:colOff>
      <xdr:row>42</xdr:row>
      <xdr:rowOff>113040</xdr:rowOff>
    </xdr:to>
    <xdr:sp>
      <xdr:nvSpPr>
        <xdr:cNvPr id="3" name="CustomShape 1"/>
        <xdr:cNvSpPr/>
      </xdr:nvSpPr>
      <xdr:spPr>
        <a:xfrm>
          <a:off x="3708000" y="7299000"/>
          <a:ext cx="221040" cy="255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4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5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41</xdr:row>
      <xdr:rowOff>36360</xdr:rowOff>
    </xdr:from>
    <xdr:to>
      <xdr:col>5</xdr:col>
      <xdr:colOff>229680</xdr:colOff>
      <xdr:row>42</xdr:row>
      <xdr:rowOff>131400</xdr:rowOff>
    </xdr:to>
    <xdr:sp>
      <xdr:nvSpPr>
        <xdr:cNvPr id="6" name="CustomShape 1"/>
        <xdr:cNvSpPr/>
      </xdr:nvSpPr>
      <xdr:spPr>
        <a:xfrm>
          <a:off x="3708000" y="730260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41</xdr:row>
      <xdr:rowOff>36360</xdr:rowOff>
    </xdr:from>
    <xdr:to>
      <xdr:col>5</xdr:col>
      <xdr:colOff>229680</xdr:colOff>
      <xdr:row>42</xdr:row>
      <xdr:rowOff>131400</xdr:rowOff>
    </xdr:to>
    <xdr:sp>
      <xdr:nvSpPr>
        <xdr:cNvPr id="7" name="CustomShape 1"/>
        <xdr:cNvSpPr/>
      </xdr:nvSpPr>
      <xdr:spPr>
        <a:xfrm>
          <a:off x="3708000" y="730260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41</xdr:row>
      <xdr:rowOff>36360</xdr:rowOff>
    </xdr:from>
    <xdr:to>
      <xdr:col>5</xdr:col>
      <xdr:colOff>229680</xdr:colOff>
      <xdr:row>42</xdr:row>
      <xdr:rowOff>131400</xdr:rowOff>
    </xdr:to>
    <xdr:sp>
      <xdr:nvSpPr>
        <xdr:cNvPr id="8" name="CustomShape 1"/>
        <xdr:cNvSpPr/>
      </xdr:nvSpPr>
      <xdr:spPr>
        <a:xfrm>
          <a:off x="3708000" y="730260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41</xdr:row>
      <xdr:rowOff>36360</xdr:rowOff>
    </xdr:from>
    <xdr:to>
      <xdr:col>5</xdr:col>
      <xdr:colOff>229680</xdr:colOff>
      <xdr:row>42</xdr:row>
      <xdr:rowOff>131400</xdr:rowOff>
    </xdr:to>
    <xdr:sp>
      <xdr:nvSpPr>
        <xdr:cNvPr id="9" name="CustomShape 1"/>
        <xdr:cNvSpPr/>
      </xdr:nvSpPr>
      <xdr:spPr>
        <a:xfrm>
          <a:off x="3708000" y="730260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10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11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12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39</xdr:row>
      <xdr:rowOff>33840</xdr:rowOff>
    </xdr:from>
    <xdr:to>
      <xdr:col>5</xdr:col>
      <xdr:colOff>229680</xdr:colOff>
      <xdr:row>40</xdr:row>
      <xdr:rowOff>96480</xdr:rowOff>
    </xdr:to>
    <xdr:sp>
      <xdr:nvSpPr>
        <xdr:cNvPr id="13" name="CustomShape 1"/>
        <xdr:cNvSpPr/>
      </xdr:nvSpPr>
      <xdr:spPr>
        <a:xfrm>
          <a:off x="3708000" y="691632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40</xdr:row>
      <xdr:rowOff>23040</xdr:rowOff>
    </xdr:from>
    <xdr:to>
      <xdr:col>5</xdr:col>
      <xdr:colOff>229680</xdr:colOff>
      <xdr:row>40</xdr:row>
      <xdr:rowOff>160560</xdr:rowOff>
    </xdr:to>
    <xdr:sp>
      <xdr:nvSpPr>
        <xdr:cNvPr id="14" name="CustomShape 1"/>
        <xdr:cNvSpPr/>
      </xdr:nvSpPr>
      <xdr:spPr>
        <a:xfrm>
          <a:off x="3708000" y="711396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40</xdr:row>
      <xdr:rowOff>23040</xdr:rowOff>
    </xdr:from>
    <xdr:to>
      <xdr:col>5</xdr:col>
      <xdr:colOff>229680</xdr:colOff>
      <xdr:row>40</xdr:row>
      <xdr:rowOff>160560</xdr:rowOff>
    </xdr:to>
    <xdr:sp>
      <xdr:nvSpPr>
        <xdr:cNvPr id="15" name="CustomShape 1"/>
        <xdr:cNvSpPr/>
      </xdr:nvSpPr>
      <xdr:spPr>
        <a:xfrm>
          <a:off x="3708000" y="711396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16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17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49</xdr:row>
      <xdr:rowOff>32760</xdr:rowOff>
    </xdr:from>
    <xdr:to>
      <xdr:col>5</xdr:col>
      <xdr:colOff>229680</xdr:colOff>
      <xdr:row>50</xdr:row>
      <xdr:rowOff>113040</xdr:rowOff>
    </xdr:to>
    <xdr:sp>
      <xdr:nvSpPr>
        <xdr:cNvPr id="18" name="CustomShape 1"/>
        <xdr:cNvSpPr/>
      </xdr:nvSpPr>
      <xdr:spPr>
        <a:xfrm>
          <a:off x="3708000" y="8730000"/>
          <a:ext cx="221040" cy="255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49</xdr:row>
      <xdr:rowOff>32760</xdr:rowOff>
    </xdr:from>
    <xdr:to>
      <xdr:col>5</xdr:col>
      <xdr:colOff>229680</xdr:colOff>
      <xdr:row>50</xdr:row>
      <xdr:rowOff>113040</xdr:rowOff>
    </xdr:to>
    <xdr:sp>
      <xdr:nvSpPr>
        <xdr:cNvPr id="19" name="CustomShape 1"/>
        <xdr:cNvSpPr/>
      </xdr:nvSpPr>
      <xdr:spPr>
        <a:xfrm>
          <a:off x="3708000" y="8730000"/>
          <a:ext cx="221040" cy="2556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20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21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47</xdr:row>
      <xdr:rowOff>36360</xdr:rowOff>
    </xdr:from>
    <xdr:to>
      <xdr:col>5</xdr:col>
      <xdr:colOff>229680</xdr:colOff>
      <xdr:row>48</xdr:row>
      <xdr:rowOff>131400</xdr:rowOff>
    </xdr:to>
    <xdr:sp>
      <xdr:nvSpPr>
        <xdr:cNvPr id="22" name="CustomShape 1"/>
        <xdr:cNvSpPr/>
      </xdr:nvSpPr>
      <xdr:spPr>
        <a:xfrm>
          <a:off x="3708000" y="83833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47</xdr:row>
      <xdr:rowOff>36360</xdr:rowOff>
    </xdr:from>
    <xdr:to>
      <xdr:col>5</xdr:col>
      <xdr:colOff>229680</xdr:colOff>
      <xdr:row>48</xdr:row>
      <xdr:rowOff>131400</xdr:rowOff>
    </xdr:to>
    <xdr:sp>
      <xdr:nvSpPr>
        <xdr:cNvPr id="23" name="CustomShape 1"/>
        <xdr:cNvSpPr/>
      </xdr:nvSpPr>
      <xdr:spPr>
        <a:xfrm>
          <a:off x="3708000" y="83833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47</xdr:row>
      <xdr:rowOff>36360</xdr:rowOff>
    </xdr:from>
    <xdr:to>
      <xdr:col>5</xdr:col>
      <xdr:colOff>229680</xdr:colOff>
      <xdr:row>48</xdr:row>
      <xdr:rowOff>131400</xdr:rowOff>
    </xdr:to>
    <xdr:sp>
      <xdr:nvSpPr>
        <xdr:cNvPr id="24" name="CustomShape 1"/>
        <xdr:cNvSpPr/>
      </xdr:nvSpPr>
      <xdr:spPr>
        <a:xfrm>
          <a:off x="3708000" y="83833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47</xdr:row>
      <xdr:rowOff>36360</xdr:rowOff>
    </xdr:from>
    <xdr:to>
      <xdr:col>5</xdr:col>
      <xdr:colOff>229680</xdr:colOff>
      <xdr:row>48</xdr:row>
      <xdr:rowOff>131400</xdr:rowOff>
    </xdr:to>
    <xdr:sp>
      <xdr:nvSpPr>
        <xdr:cNvPr id="25" name="CustomShape 1"/>
        <xdr:cNvSpPr/>
      </xdr:nvSpPr>
      <xdr:spPr>
        <a:xfrm>
          <a:off x="3708000" y="83833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26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27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28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45</xdr:row>
      <xdr:rowOff>33480</xdr:rowOff>
    </xdr:from>
    <xdr:to>
      <xdr:col>5</xdr:col>
      <xdr:colOff>229680</xdr:colOff>
      <xdr:row>46</xdr:row>
      <xdr:rowOff>96120</xdr:rowOff>
    </xdr:to>
    <xdr:sp>
      <xdr:nvSpPr>
        <xdr:cNvPr id="29" name="CustomShape 1"/>
        <xdr:cNvSpPr/>
      </xdr:nvSpPr>
      <xdr:spPr>
        <a:xfrm>
          <a:off x="3708000" y="7973280"/>
          <a:ext cx="221040" cy="271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48</xdr:row>
      <xdr:rowOff>23040</xdr:rowOff>
    </xdr:from>
    <xdr:to>
      <xdr:col>5</xdr:col>
      <xdr:colOff>229680</xdr:colOff>
      <xdr:row>48</xdr:row>
      <xdr:rowOff>160560</xdr:rowOff>
    </xdr:to>
    <xdr:sp>
      <xdr:nvSpPr>
        <xdr:cNvPr id="30" name="CustomShape 1"/>
        <xdr:cNvSpPr/>
      </xdr:nvSpPr>
      <xdr:spPr>
        <a:xfrm>
          <a:off x="3708000" y="854532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8640</xdr:colOff>
      <xdr:row>48</xdr:row>
      <xdr:rowOff>23040</xdr:rowOff>
    </xdr:from>
    <xdr:to>
      <xdr:col>5</xdr:col>
      <xdr:colOff>229680</xdr:colOff>
      <xdr:row>48</xdr:row>
      <xdr:rowOff>160560</xdr:rowOff>
    </xdr:to>
    <xdr:sp>
      <xdr:nvSpPr>
        <xdr:cNvPr id="31" name="CustomShape 1"/>
        <xdr:cNvSpPr/>
      </xdr:nvSpPr>
      <xdr:spPr>
        <a:xfrm>
          <a:off x="3708000" y="854532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amoroso@protonmail.com" TargetMode="External"/><Relationship Id="rId2" Type="http://schemas.openxmlformats.org/officeDocument/2006/relationships/hyperlink" Target="mailto:lou.arminio@gmail.com" TargetMode="External"/><Relationship Id="rId3" Type="http://schemas.openxmlformats.org/officeDocument/2006/relationships/hyperlink" Target="mailto:peter@peterbalkan.com" TargetMode="External"/><Relationship Id="rId4" Type="http://schemas.openxmlformats.org/officeDocument/2006/relationships/hyperlink" Target="mailto:petebelanus@yahoo.com" TargetMode="External"/><Relationship Id="rId5" Type="http://schemas.openxmlformats.org/officeDocument/2006/relationships/hyperlink" Target="mailto:Daniel.Boone@NAU.EDU" TargetMode="External"/><Relationship Id="rId6" Type="http://schemas.openxmlformats.org/officeDocument/2006/relationships/hyperlink" Target="mailto:BillBrightman@yahoo.com" TargetMode="External"/><Relationship Id="rId7" Type="http://schemas.openxmlformats.org/officeDocument/2006/relationships/hyperlink" Target="mailto:bsquaredbb@gmail.com" TargetMode="External"/><Relationship Id="rId8" Type="http://schemas.openxmlformats.org/officeDocument/2006/relationships/hyperlink" Target="mailto:phil.brunner@gmail.com" TargetMode="External"/><Relationship Id="rId9" Type="http://schemas.openxmlformats.org/officeDocument/2006/relationships/hyperlink" Target="mailto:sjb1966@icloud.com" TargetMode="External"/><Relationship Id="rId10" Type="http://schemas.openxmlformats.org/officeDocument/2006/relationships/hyperlink" Target="mailto:mchristian@coconino.az.gov" TargetMode="External"/><Relationship Id="rId11" Type="http://schemas.openxmlformats.org/officeDocument/2006/relationships/hyperlink" Target="mailto:morganconklin@gmail.com" TargetMode="External"/><Relationship Id="rId12" Type="http://schemas.openxmlformats.org/officeDocument/2006/relationships/hyperlink" Target="mailto:kg7ydj@kg7ydj.us" TargetMode="External"/><Relationship Id="rId13" Type="http://schemas.openxmlformats.org/officeDocument/2006/relationships/hyperlink" Target="mailto:KI6WCK@gmail.com" TargetMode="External"/><Relationship Id="rId14" Type="http://schemas.openxmlformats.org/officeDocument/2006/relationships/hyperlink" Target="mailto:rbgerlak@gmail.com" TargetMode="External"/><Relationship Id="rId15" Type="http://schemas.openxmlformats.org/officeDocument/2006/relationships/hyperlink" Target="mailto:samgerstner1222@gmail.com" TargetMode="External"/><Relationship Id="rId16" Type="http://schemas.openxmlformats.org/officeDocument/2006/relationships/hyperlink" Target="mailto:michael_hanks@hotmail.com" TargetMode="External"/><Relationship Id="rId17" Type="http://schemas.openxmlformats.org/officeDocument/2006/relationships/hyperlink" Target="mailto:w7ss@mail.com" TargetMode="External"/><Relationship Id="rId18" Type="http://schemas.openxmlformats.org/officeDocument/2006/relationships/hyperlink" Target="mailto:nova@npgcable.com" TargetMode="External"/><Relationship Id="rId19" Type="http://schemas.openxmlformats.org/officeDocument/2006/relationships/hyperlink" Target="mailto:jerryholzwordt@yahoo.com" TargetMode="External"/><Relationship Id="rId20" Type="http://schemas.openxmlformats.org/officeDocument/2006/relationships/hyperlink" Target="mailto:gary.loving.gl@gmail.com" TargetMode="External"/><Relationship Id="rId21" Type="http://schemas.openxmlformats.org/officeDocument/2006/relationships/hyperlink" Target="mailto:lovingmark6@gmail.com" TargetMode="External"/><Relationship Id="rId22" Type="http://schemas.openxmlformats.org/officeDocument/2006/relationships/hyperlink" Target="mailto:amyinflag@aol.com" TargetMode="External"/><Relationship Id="rId23" Type="http://schemas.openxmlformats.org/officeDocument/2006/relationships/hyperlink" Target="mailto:bigapache@aol.com" TargetMode="External"/><Relationship Id="rId24" Type="http://schemas.openxmlformats.org/officeDocument/2006/relationships/hyperlink" Target="mailto:iceowl@mac.com" TargetMode="External"/><Relationship Id="rId25" Type="http://schemas.openxmlformats.org/officeDocument/2006/relationships/hyperlink" Target="mailto:mrjacobamiller@gmail.com" TargetMode="External"/><Relationship Id="rId26" Type="http://schemas.openxmlformats.org/officeDocument/2006/relationships/hyperlink" Target="mailto:radio@coso-kid.com" TargetMode="External"/><Relationship Id="rId27" Type="http://schemas.openxmlformats.org/officeDocument/2006/relationships/hyperlink" Target="mailto:N7MLS@yahoo.com" TargetMode="External"/><Relationship Id="rId28" Type="http://schemas.openxmlformats.org/officeDocument/2006/relationships/hyperlink" Target="mailto:eperelstein@yahoo.com" TargetMode="External"/><Relationship Id="rId29" Type="http://schemas.openxmlformats.org/officeDocument/2006/relationships/hyperlink" Target="mailto:bpesto@outlook.com" TargetMode="External"/><Relationship Id="rId30" Type="http://schemas.openxmlformats.org/officeDocument/2006/relationships/hyperlink" Target="mailto:WA7GGB@outlook.com" TargetMode="External"/><Relationship Id="rId31" Type="http://schemas.openxmlformats.org/officeDocument/2006/relationships/hyperlink" Target="mailto:keith@kr7rk.com" TargetMode="External"/><Relationship Id="rId32" Type="http://schemas.openxmlformats.org/officeDocument/2006/relationships/hyperlink" Target="mailto:danflg201@npgcable.com" TargetMode="External"/><Relationship Id="rId33" Type="http://schemas.openxmlformats.org/officeDocument/2006/relationships/hyperlink" Target="mailto:ab6vo@pacbell.net" TargetMode="External"/><Relationship Id="rId34" Type="http://schemas.openxmlformats.org/officeDocument/2006/relationships/hyperlink" Target="mailto:kq1s@arrl.net" TargetMode="External"/><Relationship Id="rId35" Type="http://schemas.openxmlformats.org/officeDocument/2006/relationships/hyperlink" Target="mailto:jubismith@gmail.com" TargetMode="External"/><Relationship Id="rId36" Type="http://schemas.openxmlformats.org/officeDocument/2006/relationships/hyperlink" Target="mailto:lwallenflag@gmail.com" TargetMode="External"/><Relationship Id="rId37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lamoroso@protonmail.com" TargetMode="External"/><Relationship Id="rId2" Type="http://schemas.openxmlformats.org/officeDocument/2006/relationships/hyperlink" Target="mailto:lou.arminio@gmail.com" TargetMode="External"/><Relationship Id="rId3" Type="http://schemas.openxmlformats.org/officeDocument/2006/relationships/hyperlink" Target="mailto:aastorga18@msn.com" TargetMode="External"/><Relationship Id="rId4" Type="http://schemas.openxmlformats.org/officeDocument/2006/relationships/hyperlink" Target="mailto:peter@peterbalkan.com" TargetMode="External"/><Relationship Id="rId5" Type="http://schemas.openxmlformats.org/officeDocument/2006/relationships/hyperlink" Target="mailto:petebelanus@yahoo.com" TargetMode="External"/><Relationship Id="rId6" Type="http://schemas.openxmlformats.org/officeDocument/2006/relationships/hyperlink" Target="mailto:Daniel.Boone@NAU.EDU" TargetMode="External"/><Relationship Id="rId7" Type="http://schemas.openxmlformats.org/officeDocument/2006/relationships/hyperlink" Target="mailto:BillBrightman@yahoo.com" TargetMode="External"/><Relationship Id="rId8" Type="http://schemas.openxmlformats.org/officeDocument/2006/relationships/hyperlink" Target="mailto:bsquaredbb@gmail.com" TargetMode="External"/><Relationship Id="rId9" Type="http://schemas.openxmlformats.org/officeDocument/2006/relationships/hyperlink" Target="mailto:phil.brunner@gmail.com" TargetMode="External"/><Relationship Id="rId10" Type="http://schemas.openxmlformats.org/officeDocument/2006/relationships/hyperlink" Target="mailto:sjb1966@icloud.com" TargetMode="External"/><Relationship Id="rId11" Type="http://schemas.openxmlformats.org/officeDocument/2006/relationships/hyperlink" Target="mailto:mchristian@coconino.az.gov" TargetMode="External"/><Relationship Id="rId12" Type="http://schemas.openxmlformats.org/officeDocument/2006/relationships/hyperlink" Target="mailto:morganconklin@gmail.com" TargetMode="External"/><Relationship Id="rId13" Type="http://schemas.openxmlformats.org/officeDocument/2006/relationships/hyperlink" Target="mailto:kg7ydj@kg7ydj.us" TargetMode="External"/><Relationship Id="rId14" Type="http://schemas.openxmlformats.org/officeDocument/2006/relationships/hyperlink" Target="mailto:KI6WCK@gmail.com" TargetMode="External"/><Relationship Id="rId15" Type="http://schemas.openxmlformats.org/officeDocument/2006/relationships/hyperlink" Target="mailto:rbgerlak@gmail.com" TargetMode="External"/><Relationship Id="rId16" Type="http://schemas.openxmlformats.org/officeDocument/2006/relationships/hyperlink" Target="mailto:samgerstner1222@gmail.com" TargetMode="External"/><Relationship Id="rId17" Type="http://schemas.openxmlformats.org/officeDocument/2006/relationships/hyperlink" Target="mailto:andrewlgissel@gmail.com" TargetMode="External"/><Relationship Id="rId18" Type="http://schemas.openxmlformats.org/officeDocument/2006/relationships/hyperlink" Target="mailto:michael_hanks@hotmail.com" TargetMode="External"/><Relationship Id="rId19" Type="http://schemas.openxmlformats.org/officeDocument/2006/relationships/hyperlink" Target="mailto:w7ss@mail.com" TargetMode="External"/><Relationship Id="rId20" Type="http://schemas.openxmlformats.org/officeDocument/2006/relationships/hyperlink" Target="mailto:nova@npgcable.com" TargetMode="External"/><Relationship Id="rId21" Type="http://schemas.openxmlformats.org/officeDocument/2006/relationships/hyperlink" Target="mailto:jerryholzwordt@yahoo.com" TargetMode="External"/><Relationship Id="rId22" Type="http://schemas.openxmlformats.org/officeDocument/2006/relationships/hyperlink" Target="mailto:cbjsg@msn.com" TargetMode="External"/><Relationship Id="rId23" Type="http://schemas.openxmlformats.org/officeDocument/2006/relationships/hyperlink" Target="mailto:gary.loving.gl@gmail.com" TargetMode="External"/><Relationship Id="rId24" Type="http://schemas.openxmlformats.org/officeDocument/2006/relationships/hyperlink" Target="mailto:lovingmark6@gmail.com" TargetMode="External"/><Relationship Id="rId25" Type="http://schemas.openxmlformats.org/officeDocument/2006/relationships/hyperlink" Target="mailto:amyinflag@aol.com" TargetMode="External"/><Relationship Id="rId26" Type="http://schemas.openxmlformats.org/officeDocument/2006/relationships/hyperlink" Target="mailto:bigapache@aol.com" TargetMode="External"/><Relationship Id="rId27" Type="http://schemas.openxmlformats.org/officeDocument/2006/relationships/hyperlink" Target="mailto:iceowl@mac.com" TargetMode="External"/><Relationship Id="rId28" Type="http://schemas.openxmlformats.org/officeDocument/2006/relationships/hyperlink" Target="mailto:meadowmuff14@yahoo.com" TargetMode="External"/><Relationship Id="rId29" Type="http://schemas.openxmlformats.org/officeDocument/2006/relationships/hyperlink" Target="mailto:sandymeado2@yahoo.com" TargetMode="External"/><Relationship Id="rId30" Type="http://schemas.openxmlformats.org/officeDocument/2006/relationships/hyperlink" Target="mailto:mrjacobamiller@gmail.com" TargetMode="External"/><Relationship Id="rId31" Type="http://schemas.openxmlformats.org/officeDocument/2006/relationships/hyperlink" Target="mailto:SWSilvi@protonmail.com" TargetMode="External"/><Relationship Id="rId32" Type="http://schemas.openxmlformats.org/officeDocument/2006/relationships/hyperlink" Target="mailto:radio@coso-kid.com" TargetMode="External"/><Relationship Id="rId33" Type="http://schemas.openxmlformats.org/officeDocument/2006/relationships/hyperlink" Target="mailto:N7MLS@yahoo.com" TargetMode="External"/><Relationship Id="rId34" Type="http://schemas.openxmlformats.org/officeDocument/2006/relationships/hyperlink" Target="mailto:eperelstein@yahoo.com" TargetMode="External"/><Relationship Id="rId35" Type="http://schemas.openxmlformats.org/officeDocument/2006/relationships/hyperlink" Target="mailto:bpesto@outlook.com" TargetMode="External"/><Relationship Id="rId36" Type="http://schemas.openxmlformats.org/officeDocument/2006/relationships/hyperlink" Target="mailto:WA7GGB@outlook.com" TargetMode="External"/><Relationship Id="rId37" Type="http://schemas.openxmlformats.org/officeDocument/2006/relationships/hyperlink" Target="mailto:keith@kr7rk.com" TargetMode="External"/><Relationship Id="rId38" Type="http://schemas.openxmlformats.org/officeDocument/2006/relationships/hyperlink" Target="mailto:danflg201@npgcable.com" TargetMode="External"/><Relationship Id="rId39" Type="http://schemas.openxmlformats.org/officeDocument/2006/relationships/hyperlink" Target="mailto:dawnelle@shehans.net" TargetMode="External"/><Relationship Id="rId40" Type="http://schemas.openxmlformats.org/officeDocument/2006/relationships/hyperlink" Target="mailto:tom3@shehans.net" TargetMode="External"/><Relationship Id="rId41" Type="http://schemas.openxmlformats.org/officeDocument/2006/relationships/hyperlink" Target="mailto:ab6vo@pacbell.net" TargetMode="External"/><Relationship Id="rId42" Type="http://schemas.openxmlformats.org/officeDocument/2006/relationships/hyperlink" Target="mailto:kq1s@arrl.net" TargetMode="External"/><Relationship Id="rId43" Type="http://schemas.openxmlformats.org/officeDocument/2006/relationships/hyperlink" Target="mailto:jubismith@gmail.com" TargetMode="External"/><Relationship Id="rId44" Type="http://schemas.openxmlformats.org/officeDocument/2006/relationships/hyperlink" Target="mailto:altraber@aol.com" TargetMode="External"/><Relationship Id="rId45" Type="http://schemas.openxmlformats.org/officeDocument/2006/relationships/hyperlink" Target="mailto:lwallenflag@gmail.com" TargetMode="External"/><Relationship Id="rId46" Type="http://schemas.openxmlformats.org/officeDocument/2006/relationships/hyperlink" Target="mailto:cameronzucker@gmail.com" TargetMode="External"/><Relationship Id="rId47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51" activeCellId="0" sqref="E51"/>
    </sheetView>
  </sheetViews>
  <sheetFormatPr defaultColWidth="9.9921875" defaultRowHeight="13.8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4.01"/>
    <col collapsed="false" customWidth="true" hidden="false" outlineLevel="0" max="3" min="3" style="0" width="12.44"/>
    <col collapsed="false" customWidth="true" hidden="false" outlineLevel="0" max="5" min="5" style="1" width="10.45"/>
    <col collapsed="false" customWidth="true" hidden="false" outlineLevel="0" max="6" min="6" style="0" width="28.77"/>
    <col collapsed="false" customWidth="true" hidden="false" outlineLevel="0" max="7" min="7" style="0" width="15"/>
    <col collapsed="false" customWidth="true" hidden="false" outlineLevel="0" max="8" min="8" style="0" width="14.01"/>
    <col collapsed="false" customWidth="true" hidden="false" outlineLevel="0" max="9" min="9" style="0" width="46.78"/>
    <col collapsed="false" customWidth="true" hidden="false" outlineLevel="0" max="10" min="10" style="2" width="8.67"/>
    <col collapsed="false" customWidth="true" hidden="false" outlineLevel="0" max="12" min="12" style="0" width="20.64"/>
    <col collapsed="false" customWidth="true" hidden="false" outlineLevel="0" max="13" min="13" style="0" width="15.22"/>
    <col collapsed="false" customWidth="true" hidden="false" outlineLevel="0" max="14" min="14" style="0" width="45.89"/>
    <col collapsed="false" customWidth="true" hidden="false" outlineLevel="0" max="1024" min="1018" style="0" width="11.57"/>
  </cols>
  <sheetData>
    <row r="1" customFormat="false" ht="15" hidden="false" customHeight="false" outlineLevel="0" collapsed="false">
      <c r="F1" s="3"/>
    </row>
    <row r="2" customFormat="false" ht="15" hidden="false" customHeight="false" outlineLevel="0" collapsed="false">
      <c r="A2" s="4"/>
      <c r="B2" s="0" t="s">
        <v>0</v>
      </c>
      <c r="C2" s="0" t="s">
        <v>1</v>
      </c>
      <c r="E2" s="5" t="s">
        <v>2</v>
      </c>
      <c r="F2" s="3" t="s">
        <v>3</v>
      </c>
      <c r="G2" s="0" t="s">
        <v>4</v>
      </c>
      <c r="H2" s="0" t="s">
        <v>5</v>
      </c>
      <c r="I2" s="0" t="s">
        <v>6</v>
      </c>
      <c r="J2" s="2" t="s">
        <v>7</v>
      </c>
      <c r="K2" s="6" t="s">
        <v>8</v>
      </c>
      <c r="L2" s="6" t="s">
        <v>9</v>
      </c>
      <c r="M2" s="6"/>
      <c r="N2" s="0" t="s">
        <v>10</v>
      </c>
      <c r="Q2" s="6" t="s">
        <v>11</v>
      </c>
      <c r="S2" s="6" t="s">
        <v>12</v>
      </c>
    </row>
    <row r="3" customFormat="false" ht="13.8" hidden="false" customHeight="false" outlineLevel="0" collapsed="false">
      <c r="E3" s="5" t="s">
        <v>13</v>
      </c>
    </row>
    <row r="4" customFormat="false" ht="13.8" hidden="false" customHeight="false" outlineLevel="0" collapsed="false">
      <c r="A4" s="7"/>
      <c r="B4" s="7" t="s">
        <v>14</v>
      </c>
      <c r="C4" s="7" t="s">
        <v>15</v>
      </c>
      <c r="D4" s="7" t="s">
        <v>16</v>
      </c>
      <c r="E4" s="8" t="s">
        <v>17</v>
      </c>
      <c r="F4" s="9" t="s">
        <v>18</v>
      </c>
      <c r="G4" s="7" t="s">
        <v>19</v>
      </c>
      <c r="H4" s="7" t="s">
        <v>20</v>
      </c>
      <c r="I4" s="7" t="s">
        <v>21</v>
      </c>
      <c r="J4" s="2" t="s">
        <v>22</v>
      </c>
      <c r="K4" s="7" t="s">
        <v>23</v>
      </c>
      <c r="L4" s="7"/>
      <c r="M4" s="7"/>
      <c r="N4" s="7" t="str">
        <f aca="false">IF(ISBLANK($F4),"",($D4  &amp;" " &amp;C4&amp;" &lt;"&amp;F4 &amp;"&gt;"))</f>
        <v>Lee Amoroso &lt;lamoroso@protonmail.com&gt;</v>
      </c>
      <c r="Q4" s="0" t="str">
        <f aca="false">IF(ISBLANK($E4),"",($S$61  &amp;$S$57&amp;C4&amp;$S$58  &amp;$S$57&amp;D4&amp;$S$58  &amp;$S$57&amp;B4&amp;$S$58  &amp;$S$59&amp;J4&amp;$S$58    &amp;$S$57&amp;K4&amp;$S$58   &amp;$S$57&amp;L4&amp;$S$58  &amp;$S$62))</f>
        <v>&lt;TR&gt;&lt;TD HEIGHT="25" ALIGN="LEFT"&gt;&lt;BR&gt;&lt;/TD&gt;&lt;TD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" s="0" t="s">
        <v>24</v>
      </c>
      <c r="S4" s="0" t="str">
        <f aca="false">IF(ISBLANK($E4),"",($S$54&amp;$E4&amp;$S$58  &amp;$S$57&amp;C4&amp;$S$58  &amp;$S$57&amp;D4&amp;$S$58  &amp;$S$57&amp;B4&amp;$S$58                 &amp;$S$59&amp;J4&amp;$S$58          &amp;$S$57&amp;K4&amp;$S$58   &amp;$S$57&amp;L4&amp;$S$58       &amp;$S$55&amp;F4&amp;$S$58  &amp;$S$55&amp;G4&amp;$S$58  &amp;$S$55&amp;H4&amp;$S$58  &amp;$S$62))</f>
        <v>&lt;TR&gt;&lt;TD HEIGHT="25" ALIGN="LEFT"&gt;&lt;FONT SIZE=4&gt;X&lt;/FONT&gt;&lt;/TD&gt;&lt;TD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SIZE=3&gt;lamoroso@protonmail.com&lt;/FONT&gt;&lt;/TD&gt;&lt;TD ALIGN="LEFT"&gt;&lt;FONT SIZE=3&gt;928-526-3794&lt;/FONT&gt;&lt;/TD&gt;&lt;TD ALIGN="LEFT"&gt;&lt;FONT SIZE=3&gt;928-607-5179&lt;/FONT&gt;&lt;/TD&gt;&lt;TD ALIGN="LEFT"&gt;&lt;FONT SIZE=4&gt;&lt;BR&gt;&lt;/FONT&gt;&lt;/TD&gt;&lt;/TR&gt;</v>
      </c>
      <c r="T4" s="0" t="s">
        <v>24</v>
      </c>
    </row>
    <row r="5" customFormat="false" ht="13.8" hidden="false" customHeight="false" outlineLevel="0" collapsed="false">
      <c r="B5" s="0" t="s">
        <v>25</v>
      </c>
      <c r="C5" s="0" t="s">
        <v>26</v>
      </c>
      <c r="D5" s="0" t="s">
        <v>27</v>
      </c>
      <c r="E5" s="8" t="s">
        <v>17</v>
      </c>
      <c r="F5" s="9" t="s">
        <v>28</v>
      </c>
      <c r="G5" s="0" t="s">
        <v>29</v>
      </c>
      <c r="H5" s="0" t="s">
        <v>30</v>
      </c>
      <c r="I5" s="0" t="s">
        <v>31</v>
      </c>
      <c r="J5" s="2" t="s">
        <v>22</v>
      </c>
      <c r="K5" s="0" t="s">
        <v>23</v>
      </c>
      <c r="N5" s="0" t="str">
        <f aca="false">IF(ISBLANK($F5),"",($D5  &amp;" " &amp;C5&amp;" &lt;"&amp;F5 &amp;"&gt;"))</f>
        <v>Lou Arminio &lt;lou.arminio@gmail.com&gt;</v>
      </c>
      <c r="Q5" s="0" t="str">
        <f aca="false">IF(ISBLANK($E5),"",($S$61  &amp;$S$57&amp;C5&amp;$S$58  &amp;$S$57&amp;D5&amp;$S$58  &amp;$S$57&amp;B5&amp;$S$58  &amp;$S$59&amp;J5&amp;$S$58    &amp;$S$57&amp;K5&amp;$S$58   &amp;$S$57&amp;L5&amp;$S$58  &amp;$S$62))</f>
        <v>&lt;TR&gt;&lt;TD HEIGHT="25" ALIGN="LEFT"&gt;&lt;BR&gt;&lt;/TD&gt;&lt;TD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" s="0" t="s">
        <v>24</v>
      </c>
      <c r="S5" s="0" t="str">
        <f aca="false">IF(ISBLANK($E5),"",($S$54&amp;$E5&amp;$S$58  &amp;$S$57&amp;C5&amp;$S$58  &amp;$S$57&amp;D5&amp;$S$58  &amp;$S$57&amp;B5&amp;$S$58                 &amp;$S$59&amp;J5&amp;$S$58          &amp;$S$57&amp;K5&amp;$S$58   &amp;$S$57&amp;L5&amp;$S$58       &amp;$S$55&amp;F5&amp;$S$58  &amp;$S$55&amp;G5&amp;$S$58  &amp;$S$55&amp;H5&amp;$S$58  &amp;$S$62))</f>
        <v>&lt;TR&gt;&lt;TD HEIGHT="25" ALIGN="LEFT"&gt;&lt;FONT SIZE=4&gt;X&lt;/FONT&gt;&lt;/TD&gt;&lt;TD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SIZE=3&gt;lou.arminio@gmail.com&lt;/FONT&gt;&lt;/TD&gt;&lt;TD ALIGN="LEFT"&gt;&lt;FONT SIZE=3&gt;928-527-9174&lt;/FONT&gt;&lt;/TD&gt;&lt;TD ALIGN="LEFT"&gt;&lt;FONT SIZE=3&gt;928-606-4413&lt;/FONT&gt;&lt;/TD&gt;&lt;TD ALIGN="LEFT"&gt;&lt;FONT SIZE=4&gt;&lt;BR&gt;&lt;/FONT&gt;&lt;/TD&gt;&lt;/TR&gt;</v>
      </c>
      <c r="T5" s="0" t="s">
        <v>24</v>
      </c>
    </row>
    <row r="6" customFormat="false" ht="13.8" hidden="false" customHeight="false" outlineLevel="0" collapsed="false">
      <c r="B6" s="10" t="s">
        <v>32</v>
      </c>
      <c r="C6" s="0" t="s">
        <v>33</v>
      </c>
      <c r="D6" s="0" t="s">
        <v>34</v>
      </c>
      <c r="E6" s="8" t="s">
        <v>17</v>
      </c>
      <c r="F6" s="11" t="s">
        <v>35</v>
      </c>
      <c r="H6" s="7" t="s">
        <v>36</v>
      </c>
      <c r="I6" s="0" t="s">
        <v>37</v>
      </c>
      <c r="J6" s="2" t="s">
        <v>38</v>
      </c>
      <c r="K6" s="0" t="s">
        <v>23</v>
      </c>
      <c r="N6" s="0" t="str">
        <f aca="false">IF(ISBLANK($F6),"",($D6  &amp;" " &amp;C6&amp;" &lt;"&amp;F6 &amp;"&gt;"))</f>
        <v>Peter Balkan &lt;peter@peterbalkan.com&gt;</v>
      </c>
      <c r="Q6" s="0" t="str">
        <f aca="false">IF(ISBLANK($E6),"",($S$61  &amp;$S$57&amp;C6&amp;$S$58  &amp;$S$57&amp;D6&amp;$S$58  &amp;$S$57&amp;B6&amp;$S$58  &amp;$S$59&amp;J6&amp;$S$58    &amp;$S$57&amp;K6&amp;$S$58   &amp;$S$57&amp;L6&amp;$S$58  &amp;$S$62))</f>
        <v>&lt;TR&gt;&lt;TD HEIGHT="25" ALIGN="LEFT"&gt;&lt;BR&gt;&lt;/TD&gt;&lt;TD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6" s="0" t="s">
        <v>24</v>
      </c>
      <c r="S6" s="0" t="str">
        <f aca="false">IF(ISBLANK($E6),"",($S$54&amp;$E6&amp;$S$58  &amp;$S$57&amp;C6&amp;$S$58  &amp;$S$57&amp;D6&amp;$S$58  &amp;$S$57&amp;B6&amp;$S$58                 &amp;$S$59&amp;J6&amp;$S$58          &amp;$S$57&amp;K6&amp;$S$58   &amp;$S$57&amp;L6&amp;$S$58       &amp;$S$55&amp;F6&amp;$S$58  &amp;$S$55&amp;G6&amp;$S$58  &amp;$S$55&amp;H6&amp;$S$58  &amp;$S$62))</f>
        <v>&lt;TR&gt;&lt;TD HEIGHT="25" ALIGN="LEFT"&gt;&lt;FONT SIZE=4&gt;X&lt;/FONT&gt;&lt;/TD&gt;&lt;TD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SIZE=3&gt;peter@peterbalkan.com&lt;/FONT&gt;&lt;/TD&gt;&lt;TD ALIGN="LEFT"&gt;&lt;FONT SIZE=3&gt;&lt;/FONT&gt;&lt;/TD&gt;&lt;TD ALIGN="LEFT"&gt;&lt;FONT SIZE=3&gt;607-2018&lt;/FONT&gt;&lt;/TD&gt;&lt;TD ALIGN="LEFT"&gt;&lt;FONT SIZE=4&gt;&lt;BR&gt;&lt;/FONT&gt;&lt;/TD&gt;&lt;/TR&gt;</v>
      </c>
      <c r="T6" s="0" t="s">
        <v>24</v>
      </c>
    </row>
    <row r="7" customFormat="false" ht="13.8" hidden="false" customHeight="false" outlineLevel="0" collapsed="false">
      <c r="B7" s="0" t="s">
        <v>39</v>
      </c>
      <c r="C7" s="0" t="s">
        <v>40</v>
      </c>
      <c r="D7" s="0" t="s">
        <v>41</v>
      </c>
      <c r="E7" s="8" t="s">
        <v>17</v>
      </c>
      <c r="F7" s="11" t="s">
        <v>42</v>
      </c>
      <c r="G7" s="0" t="s">
        <v>43</v>
      </c>
      <c r="I7" s="0" t="s">
        <v>44</v>
      </c>
      <c r="J7" s="2" t="s">
        <v>22</v>
      </c>
      <c r="N7" s="0" t="str">
        <f aca="false">IF(ISBLANK($F7),"",($D7  &amp;" " &amp;C7&amp;" &lt;"&amp;F7 &amp;"&gt;"))</f>
        <v>Pete Belanus &lt;petebelanus@yahoo.com&gt;</v>
      </c>
      <c r="Q7" s="0" t="str">
        <f aca="false">IF(ISBLANK($E7),"",($S$61  &amp;$S$57&amp;C7&amp;$S$58  &amp;$S$57&amp;D7&amp;$S$58  &amp;$S$57&amp;B7&amp;$S$58  &amp;$S$59&amp;J7&amp;$S$58    &amp;$S$57&amp;K7&amp;$S$58   &amp;$S$57&amp;L7&amp;$S$58  &amp;$S$62))</f>
        <v>&lt;TR&gt;&lt;TD HEIGHT="25" ALIGN="LEFT"&gt;&lt;BR&gt;&lt;/TD&gt;&lt;TD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7" s="0" t="s">
        <v>24</v>
      </c>
      <c r="S7" s="0" t="str">
        <f aca="false">IF(ISBLANK($E7),"",($S$54&amp;$E7&amp;$S$58  &amp;$S$57&amp;C7&amp;$S$58  &amp;$S$57&amp;D7&amp;$S$58  &amp;$S$57&amp;B7&amp;$S$58                 &amp;$S$59&amp;J7&amp;$S$58          &amp;$S$57&amp;K7&amp;$S$58   &amp;$S$57&amp;L7&amp;$S$58       &amp;$S$55&amp;F7&amp;$S$58  &amp;$S$55&amp;G7&amp;$S$58  &amp;$S$55&amp;H7&amp;$S$58  &amp;$S$62))</f>
        <v>&lt;TR&gt;&lt;TD HEIGHT="25" ALIGN="LEFT"&gt;&lt;FONT SIZE=4&gt;X&lt;/FONT&gt;&lt;/TD&gt;&lt;TD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SIZE=3&gt;petebelanus@yahoo.com&lt;/FONT&gt;&lt;/TD&gt;&lt;TD ALIGN="LEFT"&gt;&lt;FONT SIZE=3&gt;300-3766&lt;/FONT&gt;&lt;/TD&gt;&lt;TD ALIGN="LEFT"&gt;&lt;FONT SIZE=3&gt;&lt;/FONT&gt;&lt;/TD&gt;&lt;TD ALIGN="LEFT"&gt;&lt;FONT SIZE=4&gt;&lt;BR&gt;&lt;/FONT&gt;&lt;/TD&gt;&lt;/TR&gt;</v>
      </c>
      <c r="T7" s="0" t="s">
        <v>24</v>
      </c>
    </row>
    <row r="8" customFormat="false" ht="13.8" hidden="false" customHeight="false" outlineLevel="0" collapsed="false">
      <c r="B8" s="0" t="s">
        <v>45</v>
      </c>
      <c r="C8" s="0" t="s">
        <v>46</v>
      </c>
      <c r="D8" s="0" t="s">
        <v>47</v>
      </c>
      <c r="E8" s="1" t="s">
        <v>48</v>
      </c>
      <c r="F8" s="12" t="s">
        <v>49</v>
      </c>
      <c r="G8" s="0" t="s">
        <v>50</v>
      </c>
      <c r="I8" s="0" t="s">
        <v>51</v>
      </c>
      <c r="J8" s="2" t="s">
        <v>38</v>
      </c>
      <c r="L8" s="0" t="s">
        <v>52</v>
      </c>
      <c r="N8" s="0" t="str">
        <f aca="false">IF(ISBLANK($F8),"",($D8  &amp;" " &amp;C8&amp;" &lt;"&amp;F8 &amp;"&gt;"))</f>
        <v>Dan Boone &lt;Daniel.Boone@NAU.EDU&gt;</v>
      </c>
      <c r="Q8" s="0" t="str">
        <f aca="false">IF(ISBLANK($E8),"",($S$61  &amp;$S$57&amp;C8&amp;$S$58  &amp;$S$57&amp;D8&amp;$S$58  &amp;$S$57&amp;B8&amp;$S$58  &amp;$S$59&amp;J8&amp;$S$58    &amp;$S$57&amp;K8&amp;$S$58   &amp;$S$57&amp;L8&amp;$S$58  &amp;$S$62))</f>
        <v>&lt;TR&gt;&lt;TD HEIGHT="25" ALIGN="LEFT"&gt;&lt;BR&gt;&lt;/TD&gt;&lt;TD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8" s="0" t="s">
        <v>24</v>
      </c>
      <c r="S8" s="0" t="str">
        <f aca="false">IF(ISBLANK($E8),"",($S$54&amp;$E8&amp;$S$58  &amp;$S$57&amp;C8&amp;$S$58  &amp;$S$57&amp;D8&amp;$S$58  &amp;$S$57&amp;B8&amp;$S$58                 &amp;$S$59&amp;J8&amp;$S$58          &amp;$S$57&amp;K8&amp;$S$58   &amp;$S$57&amp;L8&amp;$S$58       &amp;$S$55&amp;F8&amp;$S$58  &amp;$S$55&amp;G8&amp;$S$58  &amp;$S$55&amp;H8&amp;$S$58  &amp;$S$62))</f>
        <v>&lt;TR&gt;&lt;TD HEIGHT="25" ALIGN="LEFT"&gt;&lt;FONT SIZE=4&gt;LIFE&lt;/FONT&gt;&lt;/TD&gt;&lt;TD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SIZE=3&gt;Daniel.Boone@NAU.EDU&lt;/FONT&gt;&lt;/TD&gt;&lt;TD ALIGN="LEFT"&gt;&lt;FONT SIZE=3&gt;779-3450&lt;/FONT&gt;&lt;/TD&gt;&lt;TD ALIGN="LEFT"&gt;&lt;FONT SIZE=3&gt;&lt;/FONT&gt;&lt;/TD&gt;&lt;TD ALIGN="LEFT"&gt;&lt;FONT SIZE=4&gt;&lt;BR&gt;&lt;/FONT&gt;&lt;/TD&gt;&lt;/TR&gt;</v>
      </c>
      <c r="T8" s="0" t="s">
        <v>24</v>
      </c>
    </row>
    <row r="9" customFormat="false" ht="13.8" hidden="false" customHeight="false" outlineLevel="0" collapsed="false">
      <c r="B9" s="0" t="s">
        <v>53</v>
      </c>
      <c r="C9" s="0" t="s">
        <v>54</v>
      </c>
      <c r="D9" s="0" t="s">
        <v>55</v>
      </c>
      <c r="E9" s="8" t="s">
        <v>17</v>
      </c>
      <c r="F9" s="12" t="s">
        <v>56</v>
      </c>
      <c r="H9" s="0" t="s">
        <v>57</v>
      </c>
      <c r="I9" s="0" t="s">
        <v>58</v>
      </c>
      <c r="J9" s="2" t="s">
        <v>59</v>
      </c>
      <c r="K9" s="0" t="s">
        <v>23</v>
      </c>
      <c r="N9" s="0" t="str">
        <f aca="false">IF(ISBLANK($F9),"",($D9  &amp;" " &amp;C9&amp;" &lt;"&amp;F9 &amp;"&gt;"))</f>
        <v>Bill Brightman &lt;BillBrightman@yahoo.com&gt;</v>
      </c>
      <c r="Q9" s="0" t="str">
        <f aca="false">IF(ISBLANK($E9),"",($S$61  &amp;$S$57&amp;C9&amp;$S$58  &amp;$S$57&amp;D9&amp;$S$58  &amp;$S$57&amp;B9&amp;$S$58  &amp;$S$59&amp;J9&amp;$S$58    &amp;$S$57&amp;K9&amp;$S$58   &amp;$S$57&amp;L9&amp;$S$58  &amp;$S$62))</f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9" s="0" t="s">
        <v>24</v>
      </c>
      <c r="S9" s="0" t="str">
        <f aca="false">IF(ISBLANK($E9),"",($S$54&amp;$E9&amp;$S$58  &amp;$S$57&amp;C9&amp;$S$58  &amp;$S$57&amp;D9&amp;$S$58  &amp;$S$57&amp;B9&amp;$S$58                 &amp;$S$59&amp;J9&amp;$S$58          &amp;$S$57&amp;K9&amp;$S$58   &amp;$S$57&amp;L9&amp;$S$58       &amp;$S$55&amp;F9&amp;$S$58  &amp;$S$55&amp;G9&amp;$S$58  &amp;$S$55&amp;H9&amp;$S$58  &amp;$S$62))</f>
        <v>&lt;TR&gt;&lt;TD HEIGHT="25" ALIGN="LEFT"&gt;&lt;FONT SIZE=4&gt;X&lt;/FONT&gt;&lt;/TD&gt;&lt;TD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9" s="0" t="s">
        <v>24</v>
      </c>
    </row>
    <row r="10" customFormat="false" ht="13.8" hidden="false" customHeight="false" outlineLevel="0" collapsed="false">
      <c r="B10" s="0" t="s">
        <v>60</v>
      </c>
      <c r="C10" s="0" t="s">
        <v>61</v>
      </c>
      <c r="D10" s="0" t="s">
        <v>62</v>
      </c>
      <c r="E10" s="8" t="s">
        <v>17</v>
      </c>
      <c r="F10" s="12" t="s">
        <v>63</v>
      </c>
      <c r="G10" s="0" t="s">
        <v>64</v>
      </c>
      <c r="H10" s="0" t="s">
        <v>65</v>
      </c>
      <c r="I10" s="0" t="s">
        <v>66</v>
      </c>
      <c r="J10" s="2" t="s">
        <v>59</v>
      </c>
      <c r="K10" s="0" t="s">
        <v>23</v>
      </c>
      <c r="L10" s="0" t="s">
        <v>67</v>
      </c>
      <c r="N10" s="0" t="str">
        <f aca="false">IF(ISBLANK($F10),"",($D10  &amp;" " &amp;C10&amp;" &lt;"&amp;F10 &amp;"&gt;"))</f>
        <v>Barbara Brunner &lt;bsquaredbb@gmail.com&gt;</v>
      </c>
      <c r="Q10" s="0" t="str">
        <f aca="false">IF(ISBLANK($E10),"",($S$61  &amp;$S$57&amp;C10&amp;$S$58  &amp;$S$57&amp;D10&amp;$S$58  &amp;$S$57&amp;B10&amp;$S$58  &amp;$S$59&amp;J10&amp;$S$58    &amp;$S$57&amp;K10&amp;$S$58   &amp;$S$57&amp;L10&amp;$S$58  &amp;$S$62))</f>
        <v>&lt;TR&gt;&lt;TD HEIGHT="25" ALIGN="LEFT"&gt;&lt;BR&gt;&lt;/TD&gt;&lt;TD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SIZE=4&gt;&lt;BR&gt;&lt;/FONT&gt;&lt;/TD&gt;&lt;/TR&gt;</v>
      </c>
      <c r="R10" s="0" t="s">
        <v>24</v>
      </c>
      <c r="S10" s="0" t="str">
        <f aca="false">IF(ISBLANK($E10),"",($S$54&amp;$E10&amp;$S$58  &amp;$S$57&amp;C10&amp;$S$58  &amp;$S$57&amp;D10&amp;$S$58  &amp;$S$57&amp;B10&amp;$S$58                 &amp;$S$59&amp;J10&amp;$S$58          &amp;$S$57&amp;K10&amp;$S$58   &amp;$S$57&amp;L10&amp;$S$58       &amp;$S$55&amp;F10&amp;$S$58  &amp;$S$55&amp;G10&amp;$S$58  &amp;$S$55&amp;H10&amp;$S$58  &amp;$S$62))</f>
        <v>&lt;TR&gt;&lt;TD HEIGHT="25" ALIGN="LEFT"&gt;&lt;FONT SIZE=4&gt;X&lt;/FONT&gt;&lt;/TD&gt;&lt;TD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SIZE=3&gt;bsquaredbb@gmail.com&lt;/FONT&gt;&lt;/TD&gt;&lt;TD ALIGN="LEFT"&gt;&lt;FONT SIZE=3&gt;556-8702&lt;/FONT&gt;&lt;/TD&gt;&lt;TD ALIGN="LEFT"&gt;&lt;FONT SIZE=3&gt;606-5803&lt;/FONT&gt;&lt;/TD&gt;&lt;TD ALIGN="LEFT"&gt;&lt;FONT SIZE=4&gt;&lt;BR&gt;&lt;/FONT&gt;&lt;/TD&gt;&lt;/TR&gt;</v>
      </c>
      <c r="T10" s="0" t="s">
        <v>24</v>
      </c>
    </row>
    <row r="11" customFormat="false" ht="13.8" hidden="false" customHeight="false" outlineLevel="0" collapsed="false">
      <c r="B11" s="0" t="s">
        <v>68</v>
      </c>
      <c r="C11" s="0" t="s">
        <v>61</v>
      </c>
      <c r="D11" s="0" t="s">
        <v>69</v>
      </c>
      <c r="E11" s="8" t="s">
        <v>17</v>
      </c>
      <c r="F11" s="12" t="s">
        <v>70</v>
      </c>
      <c r="G11" s="0" t="s">
        <v>64</v>
      </c>
      <c r="H11" s="0" t="s">
        <v>71</v>
      </c>
      <c r="I11" s="0" t="s">
        <v>66</v>
      </c>
      <c r="J11" s="2" t="s">
        <v>22</v>
      </c>
      <c r="K11" s="0" t="s">
        <v>23</v>
      </c>
      <c r="N11" s="0" t="str">
        <f aca="false">IF(ISBLANK($F11),"",($D11  &amp;" " &amp;C11&amp;" &lt;"&amp;F11 &amp;"&gt;"))</f>
        <v>Phil Brunner &lt;phil.brunner@gmail.com&gt;</v>
      </c>
      <c r="Q11" s="0" t="str">
        <f aca="false">IF(ISBLANK($E11),"",($S$61  &amp;$S$57&amp;C11&amp;$S$58  &amp;$S$57&amp;D11&amp;$S$58  &amp;$S$57&amp;B11&amp;$S$58  &amp;$S$59&amp;J11&amp;$S$58    &amp;$S$57&amp;K11&amp;$S$58   &amp;$S$57&amp;L11&amp;$S$58  &amp;$S$62))</f>
        <v>&lt;TR&gt;&lt;TD HEIGHT="25" ALIGN="LEFT"&gt;&lt;BR&gt;&lt;/TD&gt;&lt;TD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1" s="0" t="s">
        <v>24</v>
      </c>
      <c r="S11" s="0" t="str">
        <f aca="false">IF(ISBLANK($E11),"",($S$54&amp;$E11&amp;$S$58  &amp;$S$57&amp;C11&amp;$S$58  &amp;$S$57&amp;D11&amp;$S$58  &amp;$S$57&amp;B11&amp;$S$58                 &amp;$S$59&amp;J11&amp;$S$58          &amp;$S$57&amp;K11&amp;$S$58   &amp;$S$57&amp;L11&amp;$S$58       &amp;$S$55&amp;F11&amp;$S$58  &amp;$S$55&amp;G11&amp;$S$58  &amp;$S$55&amp;H11&amp;$S$58  &amp;$S$62))</f>
        <v>&lt;TR&gt;&lt;TD HEIGHT="25" ALIGN="LEFT"&gt;&lt;FONT SIZE=4&gt;X&lt;/FONT&gt;&lt;/TD&gt;&lt;TD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SIZE=3&gt;phil.brunner@gmail.com&lt;/FONT&gt;&lt;/TD&gt;&lt;TD ALIGN="LEFT"&gt;&lt;FONT SIZE=3&gt;556-8702&lt;/FONT&gt;&lt;/TD&gt;&lt;TD ALIGN="LEFT"&gt;&lt;FONT SIZE=3&gt;326-1620&lt;/FONT&gt;&lt;/TD&gt;&lt;TD ALIGN="LEFT"&gt;&lt;FONT SIZE=4&gt;&lt;BR&gt;&lt;/FONT&gt;&lt;/TD&gt;&lt;/TR&gt;</v>
      </c>
      <c r="T11" s="0" t="s">
        <v>24</v>
      </c>
    </row>
    <row r="12" customFormat="false" ht="13.8" hidden="false" customHeight="false" outlineLevel="0" collapsed="false">
      <c r="B12" s="0" t="s">
        <v>72</v>
      </c>
      <c r="C12" s="0" t="s">
        <v>73</v>
      </c>
      <c r="D12" s="0" t="s">
        <v>74</v>
      </c>
      <c r="E12" s="1" t="s">
        <v>17</v>
      </c>
      <c r="F12" s="9" t="s">
        <v>75</v>
      </c>
      <c r="G12" s="0" t="s">
        <v>76</v>
      </c>
      <c r="I12" s="0" t="s">
        <v>77</v>
      </c>
      <c r="J12" s="2" t="s">
        <v>59</v>
      </c>
      <c r="K12" s="0" t="s">
        <v>23</v>
      </c>
      <c r="N12" s="0" t="str">
        <f aca="false">IF(ISBLANK($F12),"",($D12  &amp;" " &amp;C12&amp;" &lt;"&amp;F12 &amp;"&gt;"))</f>
        <v>Bob Buns &lt;sjb1966@icloud.com&gt;</v>
      </c>
      <c r="Q12" s="0" t="str">
        <f aca="false">IF(ISBLANK($E12),"",($S$61  &amp;$S$57&amp;C12&amp;$S$58  &amp;$S$57&amp;D12&amp;$S$58  &amp;$S$57&amp;B12&amp;$S$58  &amp;$S$59&amp;J12&amp;$S$58    &amp;$S$57&amp;K12&amp;$S$58   &amp;$S$57&amp;L12&amp;$S$58  &amp;$S$62))</f>
        <v>&lt;TR&gt;&lt;TD HEIGHT="25" ALIGN="LEFT"&gt;&lt;BR&gt;&lt;/TD&gt;&lt;TD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2" s="0" t="s">
        <v>24</v>
      </c>
      <c r="S12" s="0" t="str">
        <f aca="false">IF(ISBLANK($E12),"",($S$54&amp;$E12&amp;$S$58  &amp;$S$57&amp;C12&amp;$S$58  &amp;$S$57&amp;D12&amp;$S$58  &amp;$S$57&amp;B12&amp;$S$58                 &amp;$S$59&amp;J12&amp;$S$58          &amp;$S$57&amp;K12&amp;$S$58   &amp;$S$57&amp;L12&amp;$S$58       &amp;$S$55&amp;F12&amp;$S$58  &amp;$S$55&amp;G12&amp;$S$58  &amp;$S$55&amp;H12&amp;$S$58  &amp;$S$62))</f>
        <v>&lt;TR&gt;&lt;TD HEIGHT="25" ALIGN="LEFT"&gt;&lt;FONT SIZE=4&gt;X&lt;/FONT&gt;&lt;/TD&gt;&lt;TD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SIZE=3&gt;sjb1966@icloud.com&lt;/FONT&gt;&lt;/TD&gt;&lt;TD ALIGN="LEFT"&gt;&lt;FONT SIZE=3&gt;480-213-2486&lt;/FONT&gt;&lt;/TD&gt;&lt;TD ALIGN="LEFT"&gt;&lt;FONT SIZE=3&gt;&lt;/FONT&gt;&lt;/TD&gt;&lt;TD ALIGN="LEFT"&gt;&lt;FONT SIZE=4&gt;&lt;BR&gt;&lt;/FONT&gt;&lt;/TD&gt;&lt;/TR&gt;</v>
      </c>
      <c r="T12" s="0" t="s">
        <v>24</v>
      </c>
    </row>
    <row r="13" customFormat="false" ht="13.8" hidden="false" customHeight="false" outlineLevel="0" collapsed="false">
      <c r="B13" s="0" t="s">
        <v>78</v>
      </c>
      <c r="C13" s="0" t="s">
        <v>79</v>
      </c>
      <c r="D13" s="0" t="s">
        <v>80</v>
      </c>
      <c r="E13" s="8" t="s">
        <v>17</v>
      </c>
      <c r="F13" s="12"/>
      <c r="I13" s="0" t="s">
        <v>81</v>
      </c>
      <c r="J13" s="2" t="s">
        <v>59</v>
      </c>
      <c r="N13" s="0" t="str">
        <f aca="false">IF(ISBLANK($F13),"",($D13  &amp;" " &amp;C13&amp;" &lt;"&amp;F13 &amp;"&gt;"))</f>
        <v/>
      </c>
      <c r="Q13" s="0" t="str">
        <f aca="false">IF(ISBLANK($E13),"",($S$61  &amp;$S$57&amp;C13&amp;$S$58  &amp;$S$57&amp;D13&amp;$S$58  &amp;$S$57&amp;B13&amp;$S$58  &amp;$S$59&amp;J13&amp;$S$58    &amp;$S$57&amp;K13&amp;$S$58   &amp;$S$57&amp;L13&amp;$S$58  &amp;$S$62))</f>
        <v>&lt;TR&gt;&lt;TD HEIGHT="25" ALIGN="LEFT"&gt;&lt;BR&gt;&lt;/TD&gt;&lt;TD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13" s="0" t="s">
        <v>24</v>
      </c>
      <c r="S13" s="0" t="str">
        <f aca="false">IF(ISBLANK($E13),"",($S$54&amp;$E13&amp;$S$58  &amp;$S$57&amp;C13&amp;$S$58  &amp;$S$57&amp;D13&amp;$S$58  &amp;$S$57&amp;B13&amp;$S$58                 &amp;$S$59&amp;J13&amp;$S$58          &amp;$S$57&amp;K13&amp;$S$58   &amp;$S$57&amp;L13&amp;$S$58       &amp;$S$55&amp;F13&amp;$S$58  &amp;$S$55&amp;G13&amp;$S$58  &amp;$S$55&amp;H13&amp;$S$58  &amp;$S$62))</f>
        <v>&lt;TR&gt;&lt;TD HEIGHT="25" ALIGN="LEFT"&gt;&lt;FONT SIZE=4&gt;X&lt;/FONT&gt;&lt;/TD&gt;&lt;TD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13" s="0" t="s">
        <v>24</v>
      </c>
    </row>
    <row r="14" customFormat="false" ht="13.8" hidden="false" customHeight="false" outlineLevel="0" collapsed="false">
      <c r="B14" s="0" t="s">
        <v>82</v>
      </c>
      <c r="C14" s="0" t="s">
        <v>79</v>
      </c>
      <c r="D14" s="0" t="s">
        <v>83</v>
      </c>
      <c r="E14" s="8" t="s">
        <v>17</v>
      </c>
      <c r="F14" s="12" t="s">
        <v>84</v>
      </c>
      <c r="G14" s="0" t="s">
        <v>85</v>
      </c>
      <c r="I14" s="0" t="s">
        <v>81</v>
      </c>
      <c r="J14" s="8" t="s">
        <v>22</v>
      </c>
      <c r="N14" s="0" t="str">
        <f aca="false">IF(ISBLANK($F14),"",($D14  &amp;" " &amp;C14&amp;" &lt;"&amp;F14 &amp;"&gt;"))</f>
        <v>Mark Christian &lt;mchristian@coconino.az.gov&gt;</v>
      </c>
      <c r="Q14" s="0" t="str">
        <f aca="false">IF(ISBLANK($E14),"",($S$61  &amp;$S$57&amp;C14&amp;$S$58  &amp;$S$57&amp;D14&amp;$S$58  &amp;$S$57&amp;B14&amp;$S$58  &amp;$S$59&amp;J14&amp;$S$58    &amp;$S$57&amp;K14&amp;$S$58   &amp;$S$57&amp;L14&amp;$S$58  &amp;$S$62))</f>
        <v>&lt;TR&gt;&lt;TD HEIGHT="25" ALIGN="LEFT"&gt;&lt;BR&gt;&lt;/TD&gt;&lt;TD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14" s="0" t="s">
        <v>24</v>
      </c>
      <c r="S14" s="0" t="str">
        <f aca="false">IF(ISBLANK($E14),"",($S$54&amp;$E14&amp;$S$58  &amp;$S$57&amp;C14&amp;$S$58  &amp;$S$57&amp;D14&amp;$S$58  &amp;$S$57&amp;B14&amp;$S$58                 &amp;$S$59&amp;J14&amp;$S$58          &amp;$S$57&amp;K14&amp;$S$58   &amp;$S$57&amp;L14&amp;$S$58       &amp;$S$55&amp;F14&amp;$S$58  &amp;$S$55&amp;G14&amp;$S$58  &amp;$S$55&amp;H14&amp;$S$58  &amp;$S$62))</f>
        <v>&lt;TR&gt;&lt;TD HEIGHT="25" ALIGN="LEFT"&gt;&lt;FONT SIZE=4&gt;X&lt;/FONT&gt;&lt;/TD&gt;&lt;TD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SIZE=3&gt;mchristian@coconino.az.gov&lt;/FONT&gt;&lt;/TD&gt;&lt;TD ALIGN="LEFT"&gt;&lt;FONT SIZE=3&gt;607-2367&lt;/FONT&gt;&lt;/TD&gt;&lt;TD ALIGN="LEFT"&gt;&lt;FONT SIZE=3&gt;&lt;/FONT&gt;&lt;/TD&gt;&lt;TD ALIGN="LEFT"&gt;&lt;FONT SIZE=4&gt;&lt;BR&gt;&lt;/FONT&gt;&lt;/TD&gt;&lt;/TR&gt;</v>
      </c>
      <c r="T14" s="0" t="s">
        <v>24</v>
      </c>
    </row>
    <row r="15" customFormat="false" ht="13.8" hidden="false" customHeight="false" outlineLevel="0" collapsed="false">
      <c r="B15" s="0" t="s">
        <v>86</v>
      </c>
      <c r="C15" s="0" t="s">
        <v>87</v>
      </c>
      <c r="D15" s="0" t="s">
        <v>88</v>
      </c>
      <c r="E15" s="8" t="s">
        <v>17</v>
      </c>
      <c r="F15" s="12" t="s">
        <v>89</v>
      </c>
      <c r="G15" s="0" t="s">
        <v>90</v>
      </c>
      <c r="H15" s="0" t="s">
        <v>90</v>
      </c>
      <c r="I15" s="0" t="s">
        <v>91</v>
      </c>
      <c r="J15" s="8" t="s">
        <v>22</v>
      </c>
      <c r="L15" s="0" t="s">
        <v>92</v>
      </c>
      <c r="N15" s="0" t="str">
        <f aca="false">IF(ISBLANK($F15),"",($D15  &amp;" " &amp;C15&amp;" &lt;"&amp;F15 &amp;"&gt;"))</f>
        <v>Morgan Conklin &lt;morganconklin@gmail.com&gt;</v>
      </c>
      <c r="Q15" s="0" t="str">
        <f aca="false">IF(ISBLANK($E15),"",($S$61  &amp;$S$57&amp;C15&amp;$S$58  &amp;$S$57&amp;D15&amp;$S$58  &amp;$S$57&amp;B15&amp;$S$58  &amp;$S$59&amp;J15&amp;$S$58    &amp;$S$57&amp;K15&amp;$S$58   &amp;$S$57&amp;L15&amp;$S$58  &amp;$S$62))</f>
        <v>&lt;TR&gt;&lt;TD HEIGHT="25" ALIGN="LEFT"&gt;&lt;BR&gt;&lt;/TD&gt;&lt;TD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SIZE=4&gt;&lt;BR&gt;&lt;/FONT&gt;&lt;/TD&gt;&lt;/TR&gt;</v>
      </c>
      <c r="R15" s="0" t="s">
        <v>24</v>
      </c>
      <c r="S15" s="0" t="str">
        <f aca="false">IF(ISBLANK($E15),"",($S$54&amp;$E15&amp;$S$58  &amp;$S$57&amp;C15&amp;$S$58  &amp;$S$57&amp;D15&amp;$S$58  &amp;$S$57&amp;B15&amp;$S$58                 &amp;$S$59&amp;J15&amp;$S$58          &amp;$S$57&amp;K15&amp;$S$58   &amp;$S$57&amp;L15&amp;$S$58       &amp;$S$55&amp;F15&amp;$S$58  &amp;$S$55&amp;G15&amp;$S$58  &amp;$S$55&amp;H15&amp;$S$58  &amp;$S$62))</f>
        <v>&lt;TR&gt;&lt;TD HEIGHT="25" ALIGN="LEFT"&gt;&lt;FONT SIZE=4&gt;X&lt;/FONT&gt;&lt;/TD&gt;&lt;TD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SIZE=3&gt;morganconklin@gmail.com&lt;/FONT&gt;&lt;/TD&gt;&lt;TD ALIGN="LEFT"&gt;&lt;FONT SIZE=3&gt;928-266-6975&lt;/FONT&gt;&lt;/TD&gt;&lt;TD ALIGN="LEFT"&gt;&lt;FONT SIZE=3&gt;928-266-6975&lt;/FONT&gt;&lt;/TD&gt;&lt;TD ALIGN="LEFT"&gt;&lt;FONT SIZE=4&gt;&lt;BR&gt;&lt;/FONT&gt;&lt;/TD&gt;&lt;/TR&gt;</v>
      </c>
      <c r="T15" s="0" t="s">
        <v>24</v>
      </c>
    </row>
    <row r="16" customFormat="false" ht="13.8" hidden="false" customHeight="false" outlineLevel="0" collapsed="false">
      <c r="B16" s="0" t="s">
        <v>93</v>
      </c>
      <c r="C16" s="0" t="s">
        <v>94</v>
      </c>
      <c r="D16" s="0" t="s">
        <v>95</v>
      </c>
      <c r="E16" s="13" t="s">
        <v>17</v>
      </c>
      <c r="F16" s="12" t="s">
        <v>96</v>
      </c>
      <c r="G16" s="0" t="s">
        <v>97</v>
      </c>
      <c r="I16" s="0" t="s">
        <v>98</v>
      </c>
      <c r="J16" s="2" t="s">
        <v>22</v>
      </c>
      <c r="K16" s="0" t="s">
        <v>23</v>
      </c>
      <c r="N16" s="0" t="str">
        <f aca="false">IF(ISBLANK($F16),"",($D16  &amp;" " &amp;C16&amp;" &lt;"&amp;F16 &amp;"&gt;"))</f>
        <v>Glen Davis &lt;kg7ydj@kg7ydj.us&gt;</v>
      </c>
      <c r="Q16" s="0" t="str">
        <f aca="false">IF(ISBLANK($E16),"",($S$61  &amp;$S$57&amp;C16&amp;$S$58  &amp;$S$57&amp;D16&amp;$S$58  &amp;$S$57&amp;B16&amp;$S$58  &amp;$S$59&amp;J16&amp;$S$58    &amp;$S$57&amp;K16&amp;$S$58   &amp;$S$57&amp;L16&amp;$S$58  &amp;$S$62))</f>
        <v>&lt;TR&gt;&lt;TD HEIGHT="25" ALIGN="LEFT"&gt;&lt;BR&gt;&lt;/TD&gt;&lt;TD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6" s="0" t="s">
        <v>24</v>
      </c>
      <c r="S16" s="0" t="str">
        <f aca="false">IF(ISBLANK($E16),"",($S$54&amp;$E16&amp;$S$58  &amp;$S$57&amp;C16&amp;$S$58  &amp;$S$57&amp;D16&amp;$S$58  &amp;$S$57&amp;B16&amp;$S$58                 &amp;$S$59&amp;J16&amp;$S$58          &amp;$S$57&amp;K16&amp;$S$58   &amp;$S$57&amp;L16&amp;$S$58       &amp;$S$55&amp;F16&amp;$S$58  &amp;$S$55&amp;G16&amp;$S$58  &amp;$S$55&amp;H16&amp;$S$58  &amp;$S$62))</f>
        <v>&lt;TR&gt;&lt;TD HEIGHT="25" ALIGN="LEFT"&gt;&lt;FONT SIZE=4&gt;X&lt;/FONT&gt;&lt;/TD&gt;&lt;TD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SIZE=3&gt;kg7ydj@kg7ydj.us&lt;/FONT&gt;&lt;/TD&gt;&lt;TD ALIGN="LEFT"&gt;&lt;FONT SIZE=3&gt;928-226-7794&lt;/FONT&gt;&lt;/TD&gt;&lt;TD ALIGN="LEFT"&gt;&lt;FONT SIZE=3&gt;&lt;/FONT&gt;&lt;/TD&gt;&lt;TD ALIGN="LEFT"&gt;&lt;FONT SIZE=4&gt;&lt;BR&gt;&lt;/FONT&gt;&lt;/TD&gt;&lt;/TR&gt;</v>
      </c>
      <c r="T16" s="0" t="s">
        <v>24</v>
      </c>
    </row>
    <row r="17" customFormat="false" ht="13.8" hidden="false" customHeight="false" outlineLevel="0" collapsed="false">
      <c r="B17" s="0" t="s">
        <v>99</v>
      </c>
      <c r="C17" s="0" t="s">
        <v>100</v>
      </c>
      <c r="D17" s="0" t="s">
        <v>101</v>
      </c>
      <c r="E17" s="8" t="s">
        <v>17</v>
      </c>
      <c r="F17" s="12" t="s">
        <v>102</v>
      </c>
      <c r="H17" s="0" t="s">
        <v>103</v>
      </c>
      <c r="I17" s="0" t="s">
        <v>104</v>
      </c>
      <c r="J17" s="8" t="s">
        <v>22</v>
      </c>
      <c r="K17" s="0" t="s">
        <v>23</v>
      </c>
      <c r="L17" s="0" t="s">
        <v>105</v>
      </c>
      <c r="N17" s="0" t="str">
        <f aca="false">IF(ISBLANK($F17),"",($D17  &amp;" " &amp;C17&amp;" &lt;"&amp;F17 &amp;"&gt;"))</f>
        <v>Janice Enloe &lt;KI6WCK@gmail.com&gt;</v>
      </c>
      <c r="Q17" s="0" t="str">
        <f aca="false">IF(ISBLANK($E17),"",($S$61  &amp;$S$57&amp;C17&amp;$S$58  &amp;$S$57&amp;D17&amp;$S$58  &amp;$S$57&amp;B17&amp;$S$58  &amp;$S$59&amp;J17&amp;$S$58    &amp;$S$57&amp;K17&amp;$S$58   &amp;$S$57&amp;L17&amp;$S$58  &amp;$S$62))</f>
        <v>&lt;TR&gt;&lt;TD HEIGHT="25" ALIGN="LEFT"&gt;&lt;BR&gt;&lt;/TD&gt;&lt;TD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SIZE=4&gt;&lt;BR&gt;&lt;/FONT&gt;&lt;/TD&gt;&lt;/TR&gt;</v>
      </c>
      <c r="R17" s="0" t="s">
        <v>24</v>
      </c>
      <c r="S17" s="0" t="str">
        <f aca="false">IF(ISBLANK($E17),"",($S$54&amp;$E17&amp;$S$58  &amp;$S$57&amp;C17&amp;$S$58  &amp;$S$57&amp;D17&amp;$S$58  &amp;$S$57&amp;B17&amp;$S$58                 &amp;$S$59&amp;J17&amp;$S$58          &amp;$S$57&amp;K17&amp;$S$58   &amp;$S$57&amp;L17&amp;$S$58       &amp;$S$55&amp;F17&amp;$S$58  &amp;$S$55&amp;G17&amp;$S$58  &amp;$S$55&amp;H17&amp;$S$58  &amp;$S$62))</f>
        <v>&lt;TR&gt;&lt;TD HEIGHT="25" ALIGN="LEFT"&gt;&lt;FONT SIZE=4&gt;X&lt;/FONT&gt;&lt;/TD&gt;&lt;TD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SIZE=3&gt;KI6WCK@gmail.com&lt;/FONT&gt;&lt;/TD&gt;&lt;TD ALIGN="LEFT"&gt;&lt;FONT SIZE=3&gt;&lt;/FONT&gt;&lt;/TD&gt;&lt;TD ALIGN="LEFT"&gt;&lt;FONT SIZE=3&gt;928-525-4641&lt;/FONT&gt;&lt;/TD&gt;&lt;TD ALIGN="LEFT"&gt;&lt;FONT SIZE=4&gt;&lt;BR&gt;&lt;/FONT&gt;&lt;/TD&gt;&lt;/TR&gt;</v>
      </c>
      <c r="T17" s="0" t="s">
        <v>24</v>
      </c>
    </row>
    <row r="18" customFormat="false" ht="13.8" hidden="false" customHeight="false" outlineLevel="0" collapsed="false">
      <c r="B18" s="0" t="s">
        <v>106</v>
      </c>
      <c r="C18" s="0" t="s">
        <v>107</v>
      </c>
      <c r="D18" s="0" t="s">
        <v>108</v>
      </c>
      <c r="E18" s="8" t="s">
        <v>17</v>
      </c>
      <c r="F18" s="12" t="s">
        <v>109</v>
      </c>
      <c r="H18" s="0" t="s">
        <v>110</v>
      </c>
      <c r="I18" s="14" t="s">
        <v>111</v>
      </c>
      <c r="J18" s="2" t="s">
        <v>22</v>
      </c>
      <c r="K18" s="0" t="s">
        <v>23</v>
      </c>
      <c r="L18" s="0" t="s">
        <v>112</v>
      </c>
      <c r="N18" s="0" t="str">
        <f aca="false">IF(ISBLANK($F18),"",($D18  &amp;" " &amp;C18&amp;" &lt;"&amp;F18 &amp;"&gt;"))</f>
        <v>Ron Gerlak &lt;rbgerlak@gmail.com&gt;</v>
      </c>
      <c r="Q18" s="0" t="str">
        <f aca="false">IF(ISBLANK($E18),"",($S$61  &amp;$S$57&amp;C18&amp;$S$58  &amp;$S$57&amp;D18&amp;$S$58  &amp;$S$57&amp;B18&amp;$S$58  &amp;$S$59&amp;J18&amp;$S$58    &amp;$S$57&amp;K18&amp;$S$58   &amp;$S$57&amp;L18&amp;$S$58  &amp;$S$62))</f>
        <v>&lt;TR&gt;&lt;TD HEIGHT="25" ALIGN="LEFT"&gt;&lt;BR&gt;&lt;/TD&gt;&lt;TD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SIZE=4&gt;&lt;BR&gt;&lt;/FONT&gt;&lt;/TD&gt;&lt;/TR&gt;</v>
      </c>
      <c r="R18" s="0" t="s">
        <v>24</v>
      </c>
      <c r="S18" s="0" t="str">
        <f aca="false">IF(ISBLANK($E18),"",($S$54&amp;$E18&amp;$S$58  &amp;$S$57&amp;C18&amp;$S$58  &amp;$S$57&amp;D18&amp;$S$58  &amp;$S$57&amp;B18&amp;$S$58                 &amp;$S$59&amp;J18&amp;$S$58          &amp;$S$57&amp;K18&amp;$S$58   &amp;$S$57&amp;L18&amp;$S$58       &amp;$S$55&amp;F18&amp;$S$58  &amp;$S$55&amp;G18&amp;$S$58  &amp;$S$55&amp;H18&amp;$S$58  &amp;$S$62))</f>
        <v>&lt;TR&gt;&lt;TD HEIGHT="25" ALIGN="LEFT"&gt;&lt;FONT SIZE=4&gt;X&lt;/FONT&gt;&lt;/TD&gt;&lt;TD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SIZE=3&gt;rbgerlak@gmail.com&lt;/FONT&gt;&lt;/TD&gt;&lt;TD ALIGN="LEFT"&gt;&lt;FONT SIZE=3&gt;&lt;/FONT&gt;&lt;/TD&gt;&lt;TD ALIGN="LEFT"&gt;&lt;FONT SIZE=3&gt;480-356-3663&lt;/FONT&gt;&lt;/TD&gt;&lt;TD ALIGN="LEFT"&gt;&lt;FONT SIZE=4&gt;&lt;BR&gt;&lt;/FONT&gt;&lt;/TD&gt;&lt;/TR&gt;</v>
      </c>
      <c r="T18" s="0" t="s">
        <v>24</v>
      </c>
    </row>
    <row r="19" customFormat="false" ht="13.8" hidden="false" customHeight="false" outlineLevel="0" collapsed="false">
      <c r="B19" s="0" t="s">
        <v>113</v>
      </c>
      <c r="C19" s="0" t="s">
        <v>114</v>
      </c>
      <c r="D19" s="0" t="s">
        <v>115</v>
      </c>
      <c r="E19" s="1" t="s">
        <v>17</v>
      </c>
      <c r="F19" s="9" t="s">
        <v>116</v>
      </c>
      <c r="G19" s="0" t="s">
        <v>117</v>
      </c>
      <c r="I19" s="0" t="s">
        <v>118</v>
      </c>
      <c r="J19" s="2" t="s">
        <v>38</v>
      </c>
      <c r="K19" s="0" t="s">
        <v>23</v>
      </c>
      <c r="N19" s="0" t="str">
        <f aca="false">IF(ISBLANK($F19),"",($D19  &amp;" " &amp;C19&amp;" &lt;"&amp;F19 &amp;"&gt;"))</f>
        <v>Sam Gerstner &lt;samgerstner1222@gmail.com&gt;</v>
      </c>
      <c r="Q19" s="0" t="str">
        <f aca="false">IF(ISBLANK($E19),"",($S$61  &amp;$S$57&amp;C19&amp;$S$58  &amp;$S$57&amp;D19&amp;$S$58  &amp;$S$57&amp;B19&amp;$S$58  &amp;$S$59&amp;J19&amp;$S$58    &amp;$S$57&amp;K19&amp;$S$58   &amp;$S$57&amp;L19&amp;$S$58  &amp;$S$62))</f>
        <v>&lt;TR&gt;&lt;TD HEIGHT="25" ALIGN="LEFT"&gt;&lt;BR&gt;&lt;/TD&gt;&lt;TD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19" s="0" t="s">
        <v>24</v>
      </c>
      <c r="S19" s="0" t="str">
        <f aca="false">IF(ISBLANK($E19),"",($S$54&amp;$E19&amp;$S$58  &amp;$S$57&amp;C19&amp;$S$58  &amp;$S$57&amp;D19&amp;$S$58  &amp;$S$57&amp;B19&amp;$S$58                 &amp;$S$59&amp;J19&amp;$S$58          &amp;$S$57&amp;K19&amp;$S$58   &amp;$S$57&amp;L19&amp;$S$58       &amp;$S$55&amp;F19&amp;$S$58  &amp;$S$55&amp;G19&amp;$S$58  &amp;$S$55&amp;H19&amp;$S$58  &amp;$S$62))</f>
        <v>&lt;TR&gt;&lt;TD HEIGHT="25" ALIGN="LEFT"&gt;&lt;FONT SIZE=4&gt;X&lt;/FONT&gt;&lt;/TD&gt;&lt;TD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SIZE=3&gt;samgerstner1222@gmail.com&lt;/FONT&gt;&lt;/TD&gt;&lt;TD ALIGN="LEFT"&gt;&lt;FONT SIZE=3&gt;480-628-2417&lt;/FONT&gt;&lt;/TD&gt;&lt;TD ALIGN="LEFT"&gt;&lt;FONT SIZE=3&gt;&lt;/FONT&gt;&lt;/TD&gt;&lt;TD ALIGN="LEFT"&gt;&lt;FONT SIZE=4&gt;&lt;BR&gt;&lt;/FONT&gt;&lt;/TD&gt;&lt;/TR&gt;</v>
      </c>
      <c r="T19" s="0" t="s">
        <v>24</v>
      </c>
    </row>
    <row r="20" customFormat="false" ht="13.8" hidden="false" customHeight="false" outlineLevel="0" collapsed="false">
      <c r="B20" s="14" t="s">
        <v>119</v>
      </c>
      <c r="C20" s="0" t="s">
        <v>120</v>
      </c>
      <c r="D20" s="0" t="s">
        <v>121</v>
      </c>
      <c r="E20" s="8" t="s">
        <v>17</v>
      </c>
      <c r="F20" s="15" t="s">
        <v>122</v>
      </c>
      <c r="G20" s="14" t="s">
        <v>123</v>
      </c>
      <c r="I20" s="14" t="s">
        <v>124</v>
      </c>
      <c r="J20" s="2" t="s">
        <v>22</v>
      </c>
      <c r="K20" s="0" t="s">
        <v>23</v>
      </c>
      <c r="N20" s="0" t="str">
        <f aca="false">IF(ISBLANK($F20),"",($D20  &amp;" " &amp;C20&amp;" &lt;"&amp;F20 &amp;"&gt;"))</f>
        <v>Mike Hanks &lt;michael_hanks@hotmail.com&gt;</v>
      </c>
      <c r="Q20" s="0" t="str">
        <f aca="false">IF(ISBLANK($E20),"",($S$61  &amp;$S$57&amp;C20&amp;$S$58  &amp;$S$57&amp;D20&amp;$S$58  &amp;$S$57&amp;B20&amp;$S$58  &amp;$S$59&amp;J20&amp;$S$58    &amp;$S$57&amp;K20&amp;$S$58   &amp;$S$57&amp;L20&amp;$S$58  &amp;$S$62))</f>
        <v>&lt;TR&gt;&lt;TD HEIGHT="25" ALIGN="LEFT"&gt;&lt;BR&gt;&lt;/TD&gt;&lt;TD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0" s="0" t="s">
        <v>24</v>
      </c>
      <c r="S20" s="0" t="str">
        <f aca="false">IF(ISBLANK($E20),"",($S$54&amp;$E20&amp;$S$58  &amp;$S$57&amp;C20&amp;$S$58  &amp;$S$57&amp;D20&amp;$S$58  &amp;$S$57&amp;B20&amp;$S$58                 &amp;$S$59&amp;J20&amp;$S$58          &amp;$S$57&amp;K20&amp;$S$58   &amp;$S$57&amp;L20&amp;$S$58       &amp;$S$55&amp;F20&amp;$S$58  &amp;$S$55&amp;G20&amp;$S$58  &amp;$S$55&amp;H20&amp;$S$58  &amp;$S$62))</f>
        <v>&lt;TR&gt;&lt;TD HEIGHT="25" ALIGN="LEFT"&gt;&lt;FONT SIZE=4&gt;X&lt;/FONT&gt;&lt;/TD&gt;&lt;TD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SIZE=3&gt;michael_hanks@hotmail.com&lt;/FONT&gt;&lt;/TD&gt;&lt;TD ALIGN="LEFT"&gt;&lt;FONT SIZE=3&gt;928-606-4437&lt;/FONT&gt;&lt;/TD&gt;&lt;TD ALIGN="LEFT"&gt;&lt;FONT SIZE=3&gt;&lt;/FONT&gt;&lt;/TD&gt;&lt;TD ALIGN="LEFT"&gt;&lt;FONT SIZE=4&gt;&lt;BR&gt;&lt;/FONT&gt;&lt;/TD&gt;&lt;/TR&gt;</v>
      </c>
      <c r="T20" s="0" t="s">
        <v>24</v>
      </c>
    </row>
    <row r="21" customFormat="false" ht="13.8" hidden="false" customHeight="false" outlineLevel="0" collapsed="false">
      <c r="B21" s="0" t="s">
        <v>125</v>
      </c>
      <c r="C21" s="0" t="s">
        <v>126</v>
      </c>
      <c r="D21" s="16" t="s">
        <v>127</v>
      </c>
      <c r="E21" s="8" t="s">
        <v>17</v>
      </c>
      <c r="F21" s="12" t="s">
        <v>128</v>
      </c>
      <c r="G21" s="0" t="s">
        <v>129</v>
      </c>
      <c r="H21" s="0" t="s">
        <v>130</v>
      </c>
      <c r="I21" s="0" t="s">
        <v>131</v>
      </c>
      <c r="J21" s="2" t="s">
        <v>22</v>
      </c>
      <c r="L21" s="0" t="s">
        <v>132</v>
      </c>
      <c r="N21" s="0" t="str">
        <f aca="false">IF(ISBLANK($F21),"",($D21  &amp;" " &amp;C21&amp;" &lt;"&amp;F21 &amp;"&gt;"))</f>
        <v>Ken Held &lt;w7ss@mail.com&gt;</v>
      </c>
      <c r="Q21" s="0" t="str">
        <f aca="false">IF(ISBLANK($E21),"",($S$61  &amp;$S$57&amp;C21&amp;$S$58  &amp;$S$57&amp;D21&amp;$S$58  &amp;$S$57&amp;B21&amp;$S$58  &amp;$S$59&amp;J21&amp;$S$58    &amp;$S$57&amp;K21&amp;$S$58   &amp;$S$57&amp;L21&amp;$S$58  &amp;$S$62))</f>
        <v>&lt;TR&gt;&lt;TD HEIGHT="25" ALIGN="LEFT"&gt;&lt;BR&gt;&lt;/TD&gt;&lt;TD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SIZE=4&gt;&lt;BR&gt;&lt;/FONT&gt;&lt;/TD&gt;&lt;/TR&gt;</v>
      </c>
      <c r="R21" s="0" t="s">
        <v>24</v>
      </c>
      <c r="S21" s="0" t="str">
        <f aca="false">IF(ISBLANK($E21),"",($S$54&amp;$E21&amp;$S$58  &amp;$S$57&amp;C21&amp;$S$58  &amp;$S$57&amp;D21&amp;$S$58  &amp;$S$57&amp;B21&amp;$S$58                 &amp;$S$59&amp;J21&amp;$S$58          &amp;$S$57&amp;K21&amp;$S$58   &amp;$S$57&amp;L21&amp;$S$58       &amp;$S$55&amp;F21&amp;$S$58  &amp;$S$55&amp;G21&amp;$S$58  &amp;$S$55&amp;H21&amp;$S$58  &amp;$S$62))</f>
        <v>&lt;TR&gt;&lt;TD HEIGHT="25" ALIGN="LEFT"&gt;&lt;FONT SIZE=4&gt;X&lt;/FONT&gt;&lt;/TD&gt;&lt;TD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SIZE=3&gt;w7ss@mail.com&lt;/FONT&gt;&lt;/TD&gt;&lt;TD ALIGN="LEFT"&gt;&lt;FONT SIZE=3&gt;255-1234&lt;/FONT&gt;&lt;/TD&gt;&lt;TD ALIGN="LEFT"&gt;&lt;FONT SIZE=3&gt;480-209-9626&lt;/FONT&gt;&lt;/TD&gt;&lt;TD ALIGN="LEFT"&gt;&lt;FONT SIZE=4&gt;&lt;BR&gt;&lt;/FONT&gt;&lt;/TD&gt;&lt;/TR&gt;</v>
      </c>
      <c r="T21" s="0" t="s">
        <v>24</v>
      </c>
    </row>
    <row r="22" customFormat="false" ht="13.8" hidden="false" customHeight="false" outlineLevel="0" collapsed="false">
      <c r="B22" s="0" t="s">
        <v>133</v>
      </c>
      <c r="C22" s="0" t="s">
        <v>134</v>
      </c>
      <c r="D22" s="0" t="s">
        <v>135</v>
      </c>
      <c r="E22" s="8" t="s">
        <v>17</v>
      </c>
      <c r="F22" s="12" t="s">
        <v>136</v>
      </c>
      <c r="G22" s="0" t="s">
        <v>137</v>
      </c>
      <c r="I22" s="0" t="s">
        <v>138</v>
      </c>
      <c r="J22" s="8" t="s">
        <v>22</v>
      </c>
      <c r="K22" s="0" t="s">
        <v>23</v>
      </c>
      <c r="L22" s="0" t="s">
        <v>139</v>
      </c>
      <c r="N22" s="0" t="str">
        <f aca="false">IF(ISBLANK($F22),"",($D22  &amp;" " &amp;C22&amp;" &lt;"&amp;F22 &amp;"&gt;"))</f>
        <v>Joe Hobart &lt;nova@npgcable.com&gt;</v>
      </c>
      <c r="P22" s="17"/>
      <c r="Q22" s="0" t="str">
        <f aca="false">IF(ISBLANK($E22),"",($S$61  &amp;$S$57&amp;C22&amp;$S$58  &amp;$S$57&amp;D22&amp;$S$58  &amp;$S$57&amp;B22&amp;$S$58  &amp;$S$59&amp;J22&amp;$S$58    &amp;$S$57&amp;K22&amp;$S$58   &amp;$S$57&amp;L22&amp;$S$58  &amp;$S$62))</f>
        <v>&lt;TR&gt;&lt;TD HEIGHT="25" ALIGN="LEFT"&gt;&lt;BR&gt;&lt;/TD&gt;&lt;TD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SIZE=4&gt;&lt;BR&gt;&lt;/FONT&gt;&lt;/TD&gt;&lt;/TR&gt;</v>
      </c>
      <c r="R22" s="0" t="s">
        <v>24</v>
      </c>
      <c r="S22" s="0" t="str">
        <f aca="false">IF(ISBLANK($E22),"",($S$54&amp;$E22&amp;$S$58  &amp;$S$57&amp;C22&amp;$S$58  &amp;$S$57&amp;D22&amp;$S$58  &amp;$S$57&amp;B22&amp;$S$58                 &amp;$S$59&amp;J22&amp;$S$58          &amp;$S$57&amp;K22&amp;$S$58   &amp;$S$57&amp;L22&amp;$S$58       &amp;$S$55&amp;F22&amp;$S$58  &amp;$S$55&amp;G22&amp;$S$58  &amp;$S$55&amp;H22&amp;$S$58  &amp;$S$62))</f>
        <v>&lt;TR&gt;&lt;TD HEIGHT="25" ALIGN="LEFT"&gt;&lt;FONT SIZE=4&gt;X&lt;/FONT&gt;&lt;/TD&gt;&lt;TD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SIZE=3&gt;nova@npgcable.com&lt;/FONT&gt;&lt;/TD&gt;&lt;TD ALIGN="LEFT"&gt;&lt;FONT SIZE=3&gt;525-9222&lt;/FONT&gt;&lt;/TD&gt;&lt;TD ALIGN="LEFT"&gt;&lt;FONT SIZE=3&gt;&lt;/FONT&gt;&lt;/TD&gt;&lt;TD ALIGN="LEFT"&gt;&lt;FONT SIZE=4&gt;&lt;BR&gt;&lt;/FONT&gt;&lt;/TD&gt;&lt;/TR&gt;</v>
      </c>
      <c r="T22" s="0" t="s">
        <v>24</v>
      </c>
    </row>
    <row r="23" customFormat="false" ht="13.8" hidden="false" customHeight="false" outlineLevel="0" collapsed="false">
      <c r="B23" s="0" t="s">
        <v>140</v>
      </c>
      <c r="C23" s="0" t="s">
        <v>141</v>
      </c>
      <c r="D23" s="0" t="s">
        <v>142</v>
      </c>
      <c r="E23" s="8" t="s">
        <v>17</v>
      </c>
      <c r="F23" s="12" t="s">
        <v>143</v>
      </c>
      <c r="H23" s="0" t="s">
        <v>144</v>
      </c>
      <c r="I23" s="0" t="s">
        <v>145</v>
      </c>
      <c r="J23" s="2" t="s">
        <v>59</v>
      </c>
      <c r="K23" s="0" t="s">
        <v>23</v>
      </c>
      <c r="N23" s="0" t="str">
        <f aca="false">IF(ISBLANK($F23),"",($D23  &amp;" " &amp;C23&amp;" &lt;"&amp;F23 &amp;"&gt;"))</f>
        <v>Jerry Holzwordt &lt;jerryholzwordt@yahoo.com&gt;</v>
      </c>
      <c r="Q23" s="0" t="str">
        <f aca="false">IF(ISBLANK($E23),"",($S$61  &amp;$S$57&amp;C23&amp;$S$58  &amp;$S$57&amp;D23&amp;$S$58  &amp;$S$57&amp;B23&amp;$S$58  &amp;$S$59&amp;J23&amp;$S$58    &amp;$S$57&amp;K23&amp;$S$58   &amp;$S$57&amp;L23&amp;$S$58  &amp;$S$62))</f>
        <v>&lt;TR&gt;&lt;TD HEIGHT="25" ALIGN="LEFT"&gt;&lt;BR&gt;&lt;/TD&gt;&lt;TD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3" s="0" t="s">
        <v>24</v>
      </c>
      <c r="S23" s="0" t="str">
        <f aca="false">IF(ISBLANK($E23),"",($S$54&amp;$E23&amp;$S$58  &amp;$S$57&amp;C23&amp;$S$58  &amp;$S$57&amp;D23&amp;$S$58  &amp;$S$57&amp;B23&amp;$S$58                 &amp;$S$59&amp;J23&amp;$S$58          &amp;$S$57&amp;K23&amp;$S$58   &amp;$S$57&amp;L23&amp;$S$58       &amp;$S$55&amp;F23&amp;$S$58  &amp;$S$55&amp;G23&amp;$S$58  &amp;$S$55&amp;H23&amp;$S$58  &amp;$S$62))</f>
        <v>&lt;TR&gt;&lt;TD HEIGHT="25" ALIGN="LEFT"&gt;&lt;FONT SIZE=4&gt;X&lt;/FONT&gt;&lt;/TD&gt;&lt;TD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SIZE=3&gt;jerryholzwordt@yahoo.com&lt;/FONT&gt;&lt;/TD&gt;&lt;TD ALIGN="LEFT"&gt;&lt;FONT SIZE=3&gt;&lt;/FONT&gt;&lt;/TD&gt;&lt;TD ALIGN="LEFT"&gt;&lt;FONT SIZE=3&gt;380-0199&lt;/FONT&gt;&lt;/TD&gt;&lt;TD ALIGN="LEFT"&gt;&lt;FONT SIZE=4&gt;&lt;BR&gt;&lt;/FONT&gt;&lt;/TD&gt;&lt;/TR&gt;</v>
      </c>
      <c r="T23" s="0" t="s">
        <v>24</v>
      </c>
    </row>
    <row r="24" customFormat="false" ht="13.8" hidden="false" customHeight="false" outlineLevel="0" collapsed="false">
      <c r="B24" s="0" t="s">
        <v>146</v>
      </c>
      <c r="C24" s="0" t="s">
        <v>147</v>
      </c>
      <c r="D24" s="0" t="s">
        <v>148</v>
      </c>
      <c r="E24" s="8" t="s">
        <v>17</v>
      </c>
      <c r="F24" s="12" t="s">
        <v>149</v>
      </c>
      <c r="G24" s="0" t="s">
        <v>150</v>
      </c>
      <c r="H24" s="0" t="s">
        <v>151</v>
      </c>
      <c r="I24" s="0" t="s">
        <v>152</v>
      </c>
      <c r="J24" s="2" t="s">
        <v>38</v>
      </c>
      <c r="K24" s="0" t="s">
        <v>23</v>
      </c>
      <c r="N24" s="0" t="str">
        <f aca="false">IF(ISBLANK($F24),"",($D24  &amp;" " &amp;C24&amp;" &lt;"&amp;F24 &amp;"&gt;"))</f>
        <v>Gary Loving &lt;gary.loving.gl@gmail.com&gt;</v>
      </c>
      <c r="Q24" s="0" t="str">
        <f aca="false">IF(ISBLANK($E24),"",($S$61  &amp;$S$57&amp;C24&amp;$S$58  &amp;$S$57&amp;D24&amp;$S$58  &amp;$S$57&amp;B24&amp;$S$58  &amp;$S$59&amp;J24&amp;$S$58    &amp;$S$57&amp;K24&amp;$S$58   &amp;$S$57&amp;L24&amp;$S$58  &amp;$S$62))</f>
        <v>&lt;TR&gt;&lt;TD HEIGHT="25" ALIGN="LEFT"&gt;&lt;BR&gt;&lt;/TD&gt;&lt;TD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4" s="0" t="s">
        <v>24</v>
      </c>
      <c r="S24" s="0" t="str">
        <f aca="false">IF(ISBLANK($E24),"",($S$54&amp;$E24&amp;$S$58  &amp;$S$57&amp;C24&amp;$S$58  &amp;$S$57&amp;D24&amp;$S$58  &amp;$S$57&amp;B24&amp;$S$58                 &amp;$S$59&amp;J24&amp;$S$58          &amp;$S$57&amp;K24&amp;$S$58   &amp;$S$57&amp;L24&amp;$S$58       &amp;$S$55&amp;F24&amp;$S$58  &amp;$S$55&amp;G24&amp;$S$58  &amp;$S$55&amp;H24&amp;$S$58  &amp;$S$62))</f>
        <v>&lt;TR&gt;&lt;TD HEIGHT="25" ALIGN="LEFT"&gt;&lt;FONT SIZE=4&gt;X&lt;/FONT&gt;&lt;/TD&gt;&lt;TD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SIZE=3&gt;gary.loving.gl@gmail.com&lt;/FONT&gt;&lt;/TD&gt;&lt;TD ALIGN="LEFT"&gt;&lt;FONT SIZE=3&gt;773-0145&lt;/FONT&gt;&lt;/TD&gt;&lt;TD ALIGN="LEFT"&gt;&lt;FONT SIZE=3&gt;607-5224&lt;/FONT&gt;&lt;/TD&gt;&lt;TD ALIGN="LEFT"&gt;&lt;FONT SIZE=4&gt;&lt;BR&gt;&lt;/FONT&gt;&lt;/TD&gt;&lt;/TR&gt;</v>
      </c>
      <c r="T24" s="0" t="s">
        <v>24</v>
      </c>
    </row>
    <row r="25" customFormat="false" ht="14.25" hidden="false" customHeight="true" outlineLevel="0" collapsed="false">
      <c r="B25" s="0" t="s">
        <v>153</v>
      </c>
      <c r="C25" s="0" t="s">
        <v>147</v>
      </c>
      <c r="D25" s="0" t="s">
        <v>83</v>
      </c>
      <c r="E25" s="8" t="s">
        <v>17</v>
      </c>
      <c r="F25" s="12" t="s">
        <v>154</v>
      </c>
      <c r="G25" s="0" t="s">
        <v>150</v>
      </c>
      <c r="H25" s="0" t="s">
        <v>155</v>
      </c>
      <c r="I25" s="0" t="s">
        <v>152</v>
      </c>
      <c r="J25" s="2" t="s">
        <v>38</v>
      </c>
      <c r="K25" s="0" t="s">
        <v>23</v>
      </c>
      <c r="N25" s="0" t="str">
        <f aca="false">IF(ISBLANK($F25),"",($D25  &amp;" " &amp;C25&amp;" &lt;"&amp;F25 &amp;"&gt;"))</f>
        <v>Mark Loving &lt;lovingmark6@gmail.com&gt;</v>
      </c>
      <c r="Q25" s="0" t="str">
        <f aca="false">IF(ISBLANK($E25),"",($S$61  &amp;$S$57&amp;C25&amp;$S$58  &amp;$S$57&amp;D25&amp;$S$58  &amp;$S$57&amp;B25&amp;$S$58  &amp;$S$59&amp;J25&amp;$S$58    &amp;$S$57&amp;K25&amp;$S$58   &amp;$S$57&amp;L25&amp;$S$58  &amp;$S$62))</f>
        <v>&lt;TR&gt;&lt;TD HEIGHT="25" ALIGN="LEFT"&gt;&lt;BR&gt;&lt;/TD&gt;&lt;TD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5" s="0" t="s">
        <v>24</v>
      </c>
      <c r="S25" s="0" t="str">
        <f aca="false">IF(ISBLANK($E25),"",($S$54&amp;$E25&amp;$S$58  &amp;$S$57&amp;C25&amp;$S$58  &amp;$S$57&amp;D25&amp;$S$58  &amp;$S$57&amp;B25&amp;$S$58                 &amp;$S$59&amp;J25&amp;$S$58          &amp;$S$57&amp;K25&amp;$S$58   &amp;$S$57&amp;L25&amp;$S$58       &amp;$S$55&amp;F25&amp;$S$58  &amp;$S$55&amp;G25&amp;$S$58  &amp;$S$55&amp;H25&amp;$S$58  &amp;$S$62))</f>
        <v>&lt;TR&gt;&lt;TD HEIGHT="25" ALIGN="LEFT"&gt;&lt;FONT SIZE=4&gt;X&lt;/FONT&gt;&lt;/TD&gt;&lt;TD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SIZE=3&gt;lovingmark6@gmail.com&lt;/FONT&gt;&lt;/TD&gt;&lt;TD ALIGN="LEFT"&gt;&lt;FONT SIZE=3&gt;773-0145&lt;/FONT&gt;&lt;/TD&gt;&lt;TD ALIGN="LEFT"&gt;&lt;FONT SIZE=3&gt;607-5221&lt;/FONT&gt;&lt;/TD&gt;&lt;TD ALIGN="LEFT"&gt;&lt;FONT SIZE=4&gt;&lt;BR&gt;&lt;/FONT&gt;&lt;/TD&gt;&lt;/TR&gt;</v>
      </c>
      <c r="T25" s="0" t="s">
        <v>24</v>
      </c>
    </row>
    <row r="26" customFormat="false" ht="14.25" hidden="false" customHeight="true" outlineLevel="0" collapsed="false">
      <c r="B26" s="0" t="s">
        <v>156</v>
      </c>
      <c r="C26" s="0" t="s">
        <v>157</v>
      </c>
      <c r="D26" s="0" t="s">
        <v>158</v>
      </c>
      <c r="E26" s="8" t="s">
        <v>17</v>
      </c>
      <c r="F26" s="12" t="s">
        <v>159</v>
      </c>
      <c r="G26" s="0" t="s">
        <v>160</v>
      </c>
      <c r="H26" s="0" t="s">
        <v>161</v>
      </c>
      <c r="I26" s="0" t="s">
        <v>162</v>
      </c>
      <c r="J26" s="2" t="s">
        <v>59</v>
      </c>
      <c r="K26" s="0" t="s">
        <v>23</v>
      </c>
      <c r="N26" s="0" t="str">
        <f aca="false">IF(ISBLANK($F26),"",($D26  &amp;" " &amp;C26&amp;" &lt;"&amp;F26 &amp;"&gt;"))</f>
        <v>Amy Martin &lt;amyinflag@aol.com&gt;</v>
      </c>
      <c r="Q26" s="0" t="str">
        <f aca="false">IF(ISBLANK($E26),"",($S$61  &amp;$S$57&amp;C26&amp;$S$58  &amp;$S$57&amp;D26&amp;$S$58  &amp;$S$57&amp;B26&amp;$S$58  &amp;$S$59&amp;J26&amp;$S$58    &amp;$S$57&amp;K26&amp;$S$58   &amp;$S$57&amp;L26&amp;$S$58  &amp;$S$62))</f>
        <v>&lt;TR&gt;&lt;TD HEIGHT="25" ALIGN="LEFT"&gt;&lt;BR&gt;&lt;/TD&gt;&lt;TD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6" s="0" t="s">
        <v>24</v>
      </c>
      <c r="S26" s="0" t="str">
        <f aca="false">IF(ISBLANK($E26),"",($S$54&amp;$E26&amp;$S$58  &amp;$S$57&amp;C26&amp;$S$58  &amp;$S$57&amp;D26&amp;$S$58  &amp;$S$57&amp;B26&amp;$S$58                 &amp;$S$59&amp;J26&amp;$S$58          &amp;$S$57&amp;K26&amp;$S$58   &amp;$S$57&amp;L26&amp;$S$58       &amp;$S$55&amp;F26&amp;$S$58  &amp;$S$55&amp;G26&amp;$S$58  &amp;$S$55&amp;H26&amp;$S$58  &amp;$S$62))</f>
        <v>&lt;TR&gt;&lt;TD HEIGHT="25" ALIGN="LEFT"&gt;&lt;FONT SIZE=4&gt;X&lt;/FONT&gt;&lt;/TD&gt;&lt;TD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SIZE=3&gt;amyinflag@aol.com&lt;/FONT&gt;&lt;/TD&gt;&lt;TD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6" s="0" t="s">
        <v>24</v>
      </c>
    </row>
    <row r="27" customFormat="false" ht="13.8" hidden="false" customHeight="false" outlineLevel="0" collapsed="false">
      <c r="B27" s="0" t="s">
        <v>163</v>
      </c>
      <c r="C27" s="0" t="s">
        <v>157</v>
      </c>
      <c r="D27" s="0" t="s">
        <v>164</v>
      </c>
      <c r="E27" s="8" t="s">
        <v>17</v>
      </c>
      <c r="F27" s="12" t="s">
        <v>165</v>
      </c>
      <c r="G27" s="0" t="s">
        <v>160</v>
      </c>
      <c r="H27" s="0" t="s">
        <v>161</v>
      </c>
      <c r="I27" s="0" t="s">
        <v>162</v>
      </c>
      <c r="J27" s="2" t="s">
        <v>22</v>
      </c>
      <c r="K27" s="0" t="s">
        <v>23</v>
      </c>
      <c r="N27" s="0" t="str">
        <f aca="false">IF(ISBLANK($F27),"",($D27  &amp;" " &amp;C27&amp;" &lt;"&amp;F27 &amp;"&gt;"))</f>
        <v>Scott Martin &lt;bigapache@aol.com&gt;</v>
      </c>
      <c r="Q27" s="0" t="str">
        <f aca="false">IF(ISBLANK($E27),"",($S$61  &amp;$S$57&amp;C27&amp;$S$58  &amp;$S$57&amp;D27&amp;$S$58  &amp;$S$57&amp;B27&amp;$S$58  &amp;$S$59&amp;J27&amp;$S$58    &amp;$S$57&amp;K27&amp;$S$58   &amp;$S$57&amp;L27&amp;$S$58  &amp;$S$62))</f>
        <v>&lt;TR&gt;&lt;TD HEIGHT="25" ALIGN="LEFT"&gt;&lt;BR&gt;&lt;/TD&gt;&lt;TD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7" s="0" t="s">
        <v>24</v>
      </c>
      <c r="S27" s="0" t="str">
        <f aca="false">IF(ISBLANK($E27),"",($S$54&amp;$E27&amp;$S$58  &amp;$S$57&amp;C27&amp;$S$58  &amp;$S$57&amp;D27&amp;$S$58  &amp;$S$57&amp;B27&amp;$S$58                 &amp;$S$59&amp;J27&amp;$S$58          &amp;$S$57&amp;K27&amp;$S$58   &amp;$S$57&amp;L27&amp;$S$58       &amp;$S$55&amp;F27&amp;$S$58  &amp;$S$55&amp;G27&amp;$S$58  &amp;$S$55&amp;H27&amp;$S$58  &amp;$S$62))</f>
        <v>&lt;TR&gt;&lt;TD HEIGHT="25" ALIGN="LEFT"&gt;&lt;FONT SIZE=4&gt;X&lt;/FONT&gt;&lt;/TD&gt;&lt;TD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SIZE=3&gt;bigapache@aol.com&lt;/FONT&gt;&lt;/TD&gt;&lt;TD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7" s="0" t="s">
        <v>24</v>
      </c>
    </row>
    <row r="28" customFormat="false" ht="13.8" hidden="false" customHeight="false" outlineLevel="0" collapsed="false">
      <c r="B28" s="0" t="s">
        <v>166</v>
      </c>
      <c r="C28" s="0" t="s">
        <v>167</v>
      </c>
      <c r="D28" s="0" t="s">
        <v>135</v>
      </c>
      <c r="E28" s="8" t="s">
        <v>17</v>
      </c>
      <c r="F28" s="12" t="s">
        <v>168</v>
      </c>
      <c r="G28" s="0" t="s">
        <v>169</v>
      </c>
      <c r="H28" s="7" t="s">
        <v>170</v>
      </c>
      <c r="I28" s="0" t="s">
        <v>171</v>
      </c>
      <c r="J28" s="8" t="s">
        <v>22</v>
      </c>
      <c r="K28" s="0" t="s">
        <v>23</v>
      </c>
      <c r="N28" s="0" t="str">
        <f aca="false">IF(ISBLANK($F28),"",($D28  &amp;" " &amp;C28&amp;" &lt;"&amp;F28 &amp;"&gt;"))</f>
        <v>Joe Mastroianni &lt;iceowl@mac.com&gt;</v>
      </c>
      <c r="Q28" s="0" t="str">
        <f aca="false">IF(ISBLANK($E28),"",($S$61  &amp;$S$57&amp;C28&amp;$S$58  &amp;$S$57&amp;D28&amp;$S$58  &amp;$S$57&amp;B28&amp;$S$58  &amp;$S$59&amp;J28&amp;$S$58    &amp;$S$57&amp;K28&amp;$S$58   &amp;$S$57&amp;L28&amp;$S$58  &amp;$S$62))</f>
        <v>&lt;TR&gt;&lt;TD HEIGHT="25" ALIGN="LEFT"&gt;&lt;BR&gt;&lt;/TD&gt;&lt;TD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8" s="0" t="s">
        <v>24</v>
      </c>
      <c r="S28" s="0" t="str">
        <f aca="false">IF(ISBLANK($E28),"",($S$54&amp;$E28&amp;$S$58  &amp;$S$57&amp;C28&amp;$S$58  &amp;$S$57&amp;D28&amp;$S$58  &amp;$S$57&amp;B28&amp;$S$58                 &amp;$S$59&amp;J28&amp;$S$58          &amp;$S$57&amp;K28&amp;$S$58   &amp;$S$57&amp;L28&amp;$S$58       &amp;$S$55&amp;F28&amp;$S$58  &amp;$S$55&amp;G28&amp;$S$58  &amp;$S$55&amp;H28&amp;$S$58  &amp;$S$62))</f>
        <v>&lt;TR&gt;&lt;TD HEIGHT="25" ALIGN="LEFT"&gt;&lt;FONT SIZE=4&gt;X&lt;/FONT&gt;&lt;/TD&gt;&lt;TD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SIZE=3&gt;iceowl@mac.com&lt;/FONT&gt;&lt;/TD&gt;&lt;TD ALIGN="LEFT"&gt;&lt;FONT SIZE=3&gt;408-356-6557&lt;/FONT&gt;&lt;/TD&gt;&lt;TD ALIGN="LEFT"&gt;&lt;FONT SIZE=3&gt;408-656-5667&lt;/FONT&gt;&lt;/TD&gt;&lt;TD ALIGN="LEFT"&gt;&lt;FONT SIZE=4&gt;&lt;BR&gt;&lt;/FONT&gt;&lt;/TD&gt;&lt;/TR&gt;</v>
      </c>
      <c r="T28" s="0" t="s">
        <v>24</v>
      </c>
    </row>
    <row r="29" customFormat="false" ht="14.25" hidden="false" customHeight="true" outlineLevel="0" collapsed="false">
      <c r="B29" s="0" t="s">
        <v>172</v>
      </c>
      <c r="C29" s="0" t="s">
        <v>173</v>
      </c>
      <c r="D29" s="0" t="s">
        <v>174</v>
      </c>
      <c r="E29" s="8" t="s">
        <v>17</v>
      </c>
      <c r="F29" s="18" t="s">
        <v>175</v>
      </c>
      <c r="G29" s="0" t="s">
        <v>176</v>
      </c>
      <c r="I29" s="0" t="s">
        <v>177</v>
      </c>
      <c r="J29" s="2" t="s">
        <v>38</v>
      </c>
      <c r="N29" s="0" t="str">
        <f aca="false">IF(ISBLANK($F29),"",($D29  &amp;" " &amp;C29&amp;" &lt;"&amp;F29 &amp;"&gt;"))</f>
        <v>Jacob Miller &lt;mrjacobamiller@gmail.com&gt;</v>
      </c>
      <c r="Q29" s="0" t="str">
        <f aca="false">IF(ISBLANK($E29),"",($S$61  &amp;$S$57&amp;C29&amp;$S$58  &amp;$S$57&amp;D29&amp;$S$58  &amp;$S$57&amp;B29&amp;$S$58  &amp;$S$59&amp;J29&amp;$S$58    &amp;$S$57&amp;K29&amp;$S$58   &amp;$S$57&amp;L29&amp;$S$58  &amp;$S$62))</f>
        <v>&lt;TR&gt;&lt;TD HEIGHT="25" ALIGN="LEFT"&gt;&lt;BR&gt;&lt;/TD&gt;&lt;TD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29" s="0" t="s">
        <v>24</v>
      </c>
      <c r="S29" s="0" t="str">
        <f aca="false">IF(ISBLANK($E29),"",($S$54&amp;$E29&amp;$S$58  &amp;$S$57&amp;C29&amp;$S$58  &amp;$S$57&amp;D29&amp;$S$58  &amp;$S$57&amp;B29&amp;$S$58                 &amp;$S$59&amp;J29&amp;$S$58          &amp;$S$57&amp;K29&amp;$S$58   &amp;$S$57&amp;L29&amp;$S$58       &amp;$S$55&amp;F29&amp;$S$58  &amp;$S$55&amp;G29&amp;$S$58  &amp;$S$55&amp;H29&amp;$S$58  &amp;$S$62))</f>
        <v>&lt;TR&gt;&lt;TD HEIGHT="25" ALIGN="LEFT"&gt;&lt;FONT SIZE=4&gt;X&lt;/FONT&gt;&lt;/TD&gt;&lt;TD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SIZE=3&gt;mrjacobamiller@gmail.com&lt;/FONT&gt;&lt;/TD&gt;&lt;TD ALIGN="LEFT"&gt;&lt;FONT SIZE=3&gt;928-607-9551&lt;/FONT&gt;&lt;/TD&gt;&lt;TD ALIGN="LEFT"&gt;&lt;FONT SIZE=3&gt;&lt;/FONT&gt;&lt;/TD&gt;&lt;TD ALIGN="LEFT"&gt;&lt;FONT SIZE=4&gt;&lt;BR&gt;&lt;/FONT&gt;&lt;/TD&gt;&lt;/TR&gt;</v>
      </c>
      <c r="T29" s="0" t="s">
        <v>24</v>
      </c>
    </row>
    <row r="30" customFormat="false" ht="13.8" hidden="false" customHeight="false" outlineLevel="0" collapsed="false">
      <c r="B30" s="0" t="s">
        <v>178</v>
      </c>
      <c r="C30" s="0" t="s">
        <v>179</v>
      </c>
      <c r="D30" s="0" t="s">
        <v>180</v>
      </c>
      <c r="E30" s="8" t="s">
        <v>17</v>
      </c>
      <c r="F30" s="18" t="s">
        <v>181</v>
      </c>
      <c r="G30" s="0" t="s">
        <v>182</v>
      </c>
      <c r="I30" s="0" t="s">
        <v>183</v>
      </c>
      <c r="J30" s="2" t="s">
        <v>22</v>
      </c>
      <c r="N30" s="0" t="str">
        <f aca="false">IF(ISBLANK($F30),"",($D30  &amp;" " &amp;C30&amp;" &lt;"&amp;F30 &amp;"&gt;"))</f>
        <v>Eric Nelson &lt;radio@coso-kid.com&gt;</v>
      </c>
      <c r="Q30" s="0" t="str">
        <f aca="false">IF(ISBLANK($E30),"",($S$61  &amp;$S$57&amp;C30&amp;$S$58  &amp;$S$57&amp;D30&amp;$S$58  &amp;$S$57&amp;B30&amp;$S$58  &amp;$S$59&amp;J30&amp;$S$58    &amp;$S$57&amp;K30&amp;$S$58   &amp;$S$57&amp;L30&amp;$S$58  &amp;$S$62))</f>
        <v>&lt;TR&gt;&lt;TD HEIGHT="25" ALIGN="LEFT"&gt;&lt;BR&gt;&lt;/TD&gt;&lt;TD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0" s="0" t="s">
        <v>24</v>
      </c>
      <c r="S30" s="0" t="str">
        <f aca="false">IF(ISBLANK($E30),"",($S$54&amp;$E30&amp;$S$58  &amp;$S$57&amp;C30&amp;$S$58  &amp;$S$57&amp;D30&amp;$S$58  &amp;$S$57&amp;B30&amp;$S$58                 &amp;$S$59&amp;J30&amp;$S$58          &amp;$S$57&amp;K30&amp;$S$58   &amp;$S$57&amp;L30&amp;$S$58       &amp;$S$55&amp;F30&amp;$S$58  &amp;$S$55&amp;G30&amp;$S$58  &amp;$S$55&amp;H30&amp;$S$58  &amp;$S$62))</f>
        <v>&lt;TR&gt;&lt;TD HEIGHT="25" ALIGN="LEFT"&gt;&lt;FONT SIZE=4&gt;X&lt;/FONT&gt;&lt;/TD&gt;&lt;TD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SIZE=3&gt;radio@coso-kid.com&lt;/FONT&gt;&lt;/TD&gt;&lt;TD ALIGN="LEFT"&gt;&lt;FONT SIZE=3&gt;435-644-5378&lt;/FONT&gt;&lt;/TD&gt;&lt;TD ALIGN="LEFT"&gt;&lt;FONT SIZE=3&gt;&lt;/FONT&gt;&lt;/TD&gt;&lt;TD ALIGN="LEFT"&gt;&lt;FONT SIZE=4&gt;&lt;BR&gt;&lt;/FONT&gt;&lt;/TD&gt;&lt;/TR&gt;</v>
      </c>
      <c r="T30" s="0" t="s">
        <v>24</v>
      </c>
    </row>
    <row r="31" customFormat="false" ht="13.8" hidden="false" customHeight="false" outlineLevel="0" collapsed="false">
      <c r="B31" s="0" t="s">
        <v>184</v>
      </c>
      <c r="C31" s="0" t="s">
        <v>179</v>
      </c>
      <c r="D31" s="0" t="s">
        <v>185</v>
      </c>
      <c r="E31" s="8" t="s">
        <v>17</v>
      </c>
      <c r="F31" s="12" t="s">
        <v>186</v>
      </c>
      <c r="H31" s="0" t="s">
        <v>187</v>
      </c>
      <c r="I31" s="0" t="s">
        <v>188</v>
      </c>
      <c r="J31" s="2" t="s">
        <v>38</v>
      </c>
      <c r="K31" s="0" t="s">
        <v>23</v>
      </c>
      <c r="L31" s="0" t="s">
        <v>189</v>
      </c>
      <c r="N31" s="0" t="str">
        <f aca="false">IF(ISBLANK($F31),"",($D31  &amp;" " &amp;C31&amp;" &lt;"&amp;F31 &amp;"&gt;"))</f>
        <v>John Nelson &lt;N7MLS@yahoo.com&gt;</v>
      </c>
      <c r="Q31" s="0" t="str">
        <f aca="false">IF(ISBLANK($E31),"",($S$61  &amp;$S$57&amp;C31&amp;$S$58  &amp;$S$57&amp;D31&amp;$S$58  &amp;$S$57&amp;B31&amp;$S$58  &amp;$S$59&amp;J31&amp;$S$58    &amp;$S$57&amp;K31&amp;$S$58   &amp;$S$57&amp;L31&amp;$S$58  &amp;$S$62))</f>
        <v>&lt;TR&gt;&lt;TD HEIGHT="25" ALIGN="LEFT"&gt;&lt;BR&gt;&lt;/TD&gt;&lt;TD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SIZE=4&gt;&lt;BR&gt;&lt;/FONT&gt;&lt;/TD&gt;&lt;/TR&gt;</v>
      </c>
      <c r="R31" s="0" t="s">
        <v>24</v>
      </c>
      <c r="S31" s="0" t="str">
        <f aca="false">IF(ISBLANK($E31),"",($S$54&amp;$E31&amp;$S$58  &amp;$S$57&amp;C31&amp;$S$58  &amp;$S$57&amp;D31&amp;$S$58  &amp;$S$57&amp;B31&amp;$S$58                 &amp;$S$59&amp;J31&amp;$S$58          &amp;$S$57&amp;K31&amp;$S$58   &amp;$S$57&amp;L31&amp;$S$58       &amp;$S$55&amp;F31&amp;$S$58  &amp;$S$55&amp;G31&amp;$S$58  &amp;$S$55&amp;H31&amp;$S$58  &amp;$S$62))</f>
        <v>&lt;TR&gt;&lt;TD HEIGHT="25" ALIGN="LEFT"&gt;&lt;FONT SIZE=4&gt;X&lt;/FONT&gt;&lt;/TD&gt;&lt;TD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SIZE=3&gt;N7MLS@yahoo.com&lt;/FONT&gt;&lt;/TD&gt;&lt;TD ALIGN="LEFT"&gt;&lt;FONT SIZE=3&gt;&lt;/FONT&gt;&lt;/TD&gt;&lt;TD ALIGN="LEFT"&gt;&lt;FONT SIZE=3&gt;602-686-4243&lt;/FONT&gt;&lt;/TD&gt;&lt;TD ALIGN="LEFT"&gt;&lt;FONT SIZE=4&gt;&lt;BR&gt;&lt;/FONT&gt;&lt;/TD&gt;&lt;/TR&gt;</v>
      </c>
      <c r="T31" s="0" t="s">
        <v>24</v>
      </c>
    </row>
    <row r="32" customFormat="false" ht="13.8" hidden="false" customHeight="false" outlineLevel="0" collapsed="false">
      <c r="B32" s="0" t="s">
        <v>190</v>
      </c>
      <c r="C32" s="0" t="s">
        <v>179</v>
      </c>
      <c r="D32" s="0" t="s">
        <v>191</v>
      </c>
      <c r="E32" s="8" t="s">
        <v>17</v>
      </c>
      <c r="F32" s="18"/>
      <c r="I32" s="0" t="s">
        <v>183</v>
      </c>
      <c r="J32" s="2" t="s">
        <v>22</v>
      </c>
      <c r="K32" s="0" t="s">
        <v>23</v>
      </c>
      <c r="N32" s="0" t="str">
        <f aca="false">IF(ISBLANK($F32),"",($D32  &amp;" " &amp;C32&amp;" &lt;"&amp;F32 &amp;"&gt;"))</f>
        <v/>
      </c>
      <c r="Q32" s="0" t="str">
        <f aca="false">IF(ISBLANK($E32),"",($S$61  &amp;$S$57&amp;C32&amp;$S$58  &amp;$S$57&amp;D32&amp;$S$58  &amp;$S$57&amp;B32&amp;$S$58  &amp;$S$59&amp;J32&amp;$S$58    &amp;$S$57&amp;K32&amp;$S$58   &amp;$S$57&amp;L32&amp;$S$58  &amp;$S$62))</f>
        <v>&lt;TR&gt;&lt;TD HEIGHT="25" ALIGN="LEFT"&gt;&lt;BR&gt;&lt;/TD&gt;&lt;TD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2" s="0" t="s">
        <v>24</v>
      </c>
      <c r="S32" s="0" t="str">
        <f aca="false">IF(ISBLANK($E32),"",($S$54&amp;$E32&amp;$S$58  &amp;$S$57&amp;C32&amp;$S$58  &amp;$S$57&amp;D32&amp;$S$58  &amp;$S$57&amp;B32&amp;$S$58                 &amp;$S$59&amp;J32&amp;$S$58          &amp;$S$57&amp;K32&amp;$S$58   &amp;$S$57&amp;L32&amp;$S$58       &amp;$S$55&amp;F32&amp;$S$58  &amp;$S$55&amp;G32&amp;$S$58  &amp;$S$55&amp;H32&amp;$S$58  &amp;$S$62))</f>
        <v>&lt;TR&gt;&lt;TD HEIGHT="25" ALIGN="LEFT"&gt;&lt;FONT SIZE=4&gt;X&lt;/FONT&gt;&lt;/TD&gt;&lt;TD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2" s="0" t="s">
        <v>24</v>
      </c>
    </row>
    <row r="33" customFormat="false" ht="13.8" hidden="false" customHeight="false" outlineLevel="0" collapsed="false">
      <c r="B33" s="0" t="s">
        <v>192</v>
      </c>
      <c r="C33" s="0" t="s">
        <v>193</v>
      </c>
      <c r="D33" s="0" t="s">
        <v>194</v>
      </c>
      <c r="E33" s="8" t="s">
        <v>17</v>
      </c>
      <c r="F33" s="12" t="s">
        <v>195</v>
      </c>
      <c r="H33" s="0" t="s">
        <v>196</v>
      </c>
      <c r="I33" s="0" t="s">
        <v>197</v>
      </c>
      <c r="J33" s="2" t="s">
        <v>22</v>
      </c>
      <c r="K33" s="0" t="s">
        <v>23</v>
      </c>
      <c r="N33" s="0" t="str">
        <f aca="false">IF(ISBLANK($F33),"",($D33  &amp;" " &amp;C33&amp;" &lt;"&amp;F33 &amp;"&gt;"))</f>
        <v>Erv Perelstein &lt;eperelstein@yahoo.com&gt;</v>
      </c>
      <c r="Q33" s="0" t="str">
        <f aca="false">IF(ISBLANK($E33),"",($S$61  &amp;$S$57&amp;C33&amp;$S$58  &amp;$S$57&amp;D33&amp;$S$58  &amp;$S$57&amp;B33&amp;$S$58  &amp;$S$59&amp;J33&amp;$S$58    &amp;$S$57&amp;K33&amp;$S$58   &amp;$S$57&amp;L33&amp;$S$58  &amp;$S$62))</f>
        <v>&lt;TR&gt;&lt;TD HEIGHT="25" ALIGN="LEFT"&gt;&lt;BR&gt;&lt;/TD&gt;&lt;TD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3" s="0" t="s">
        <v>24</v>
      </c>
      <c r="S33" s="0" t="str">
        <f aca="false">IF(ISBLANK($E33),"",($S$54&amp;$E33&amp;$S$58  &amp;$S$57&amp;C33&amp;$S$58  &amp;$S$57&amp;D33&amp;$S$58  &amp;$S$57&amp;B33&amp;$S$58                 &amp;$S$59&amp;J33&amp;$S$58          &amp;$S$57&amp;K33&amp;$S$58   &amp;$S$57&amp;L33&amp;$S$58       &amp;$S$55&amp;F33&amp;$S$58  &amp;$S$55&amp;G33&amp;$S$58  &amp;$S$55&amp;H33&amp;$S$58  &amp;$S$62))</f>
        <v>&lt;TR&gt;&lt;TD HEIGHT="25" ALIGN="LEFT"&gt;&lt;FONT SIZE=4&gt;X&lt;/FONT&gt;&lt;/TD&gt;&lt;TD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SIZE=3&gt;eperelstein@yahoo.com&lt;/FONT&gt;&lt;/TD&gt;&lt;TD ALIGN="LEFT"&gt;&lt;FONT SIZE=3&gt;&lt;/FONT&gt;&lt;/TD&gt;&lt;TD ALIGN="LEFT"&gt;&lt;FONT SIZE=3&gt;719-659-6298&lt;/FONT&gt;&lt;/TD&gt;&lt;TD ALIGN="LEFT"&gt;&lt;FONT SIZE=4&gt;&lt;BR&gt;&lt;/FONT&gt;&lt;/TD&gt;&lt;/TR&gt;</v>
      </c>
      <c r="T33" s="0" t="s">
        <v>24</v>
      </c>
    </row>
    <row r="34" customFormat="false" ht="13.8" hidden="false" customHeight="false" outlineLevel="0" collapsed="false">
      <c r="B34" s="14" t="s">
        <v>198</v>
      </c>
      <c r="C34" s="14" t="s">
        <v>199</v>
      </c>
      <c r="D34" s="14" t="s">
        <v>74</v>
      </c>
      <c r="E34" s="8" t="s">
        <v>17</v>
      </c>
      <c r="F34" s="12" t="s">
        <v>200</v>
      </c>
      <c r="G34" s="14"/>
      <c r="H34" s="0" t="s">
        <v>201</v>
      </c>
      <c r="I34" s="14" t="s">
        <v>202</v>
      </c>
      <c r="J34" s="2" t="s">
        <v>38</v>
      </c>
      <c r="K34" s="0" t="s">
        <v>23</v>
      </c>
      <c r="N34" s="0" t="str">
        <f aca="false">IF(ISBLANK($F34),"",($D34  &amp;" " &amp;C34&amp;" &lt;"&amp;F34 &amp;"&gt;"))</f>
        <v>Bob Pestolesi &lt;bpesto@outlook.com&gt;</v>
      </c>
      <c r="Q34" s="0" t="str">
        <f aca="false">IF(ISBLANK($E34),"",($S$61  &amp;$S$57&amp;C34&amp;$S$58  &amp;$S$57&amp;D34&amp;$S$58  &amp;$S$57&amp;B34&amp;$S$58  &amp;$S$59&amp;J34&amp;$S$58    &amp;$S$57&amp;K34&amp;$S$58   &amp;$S$57&amp;L34&amp;$S$58  &amp;$S$62))</f>
        <v>&lt;TR&gt;&lt;TD HEIGHT="25" ALIGN="LEFT"&gt;&lt;BR&gt;&lt;/TD&gt;&lt;TD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34" s="0" t="s">
        <v>24</v>
      </c>
      <c r="S34" s="0" t="str">
        <f aca="false">IF(ISBLANK($E34),"",($S$54&amp;$E34&amp;$S$58  &amp;$S$57&amp;C34&amp;$S$58  &amp;$S$57&amp;D34&amp;$S$58  &amp;$S$57&amp;B34&amp;$S$58                 &amp;$S$59&amp;J34&amp;$S$58          &amp;$S$57&amp;K34&amp;$S$58   &amp;$S$57&amp;L34&amp;$S$58       &amp;$S$55&amp;F34&amp;$S$58  &amp;$S$55&amp;G34&amp;$S$58  &amp;$S$55&amp;H34&amp;$S$58  &amp;$S$62))</f>
        <v>&lt;TR&gt;&lt;TD HEIGHT="25" ALIGN="LEFT"&gt;&lt;FONT SIZE=4&gt;X&lt;/FONT&gt;&lt;/TD&gt;&lt;TD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SIZE=3&gt;bpesto@outlook.com&lt;/FONT&gt;&lt;/TD&gt;&lt;TD ALIGN="LEFT"&gt;&lt;FONT SIZE=3&gt;&lt;/FONT&gt;&lt;/TD&gt;&lt;TD ALIGN="LEFT"&gt;&lt;FONT SIZE=3&gt;949-697-4982&lt;/FONT&gt;&lt;/TD&gt;&lt;TD ALIGN="LEFT"&gt;&lt;FONT SIZE=4&gt;&lt;BR&gt;&lt;/FONT&gt;&lt;/TD&gt;&lt;/TR&gt;</v>
      </c>
      <c r="T34" s="0" t="s">
        <v>24</v>
      </c>
    </row>
    <row r="35" customFormat="false" ht="13.8" hidden="false" customHeight="false" outlineLevel="0" collapsed="false">
      <c r="B35" s="14" t="s">
        <v>203</v>
      </c>
      <c r="C35" s="14" t="s">
        <v>199</v>
      </c>
      <c r="D35" s="14" t="s">
        <v>204</v>
      </c>
      <c r="E35" s="8" t="s">
        <v>17</v>
      </c>
      <c r="F35" s="12"/>
      <c r="G35" s="14"/>
      <c r="I35" s="14" t="s">
        <v>202</v>
      </c>
      <c r="J35" s="2" t="s">
        <v>59</v>
      </c>
      <c r="K35" s="0" t="s">
        <v>23</v>
      </c>
      <c r="N35" s="0" t="str">
        <f aca="false">IF(ISBLANK($F35),"",($D35  &amp;" " &amp;C35&amp;" &lt;"&amp;F35 &amp;"&gt;"))</f>
        <v/>
      </c>
      <c r="Q35" s="0" t="str">
        <f aca="false">IF(ISBLANK($E35),"",($S$61  &amp;$S$57&amp;C35&amp;$S$58  &amp;$S$57&amp;D35&amp;$S$58  &amp;$S$57&amp;B35&amp;$S$58  &amp;$S$59&amp;J35&amp;$S$58    &amp;$S$57&amp;K35&amp;$S$58   &amp;$S$57&amp;L35&amp;$S$58  &amp;$S$62))</f>
        <v>&lt;TR&gt;&lt;TD HEIGHT="25" ALIGN="LEFT"&gt;&lt;BR&gt;&lt;/TD&gt;&lt;TD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35" s="0" t="s">
        <v>24</v>
      </c>
      <c r="S35" s="0" t="str">
        <f aca="false">IF(ISBLANK($E35),"",($S$54&amp;$E35&amp;$S$58  &amp;$S$57&amp;C35&amp;$S$58  &amp;$S$57&amp;D35&amp;$S$58  &amp;$S$57&amp;B35&amp;$S$58                 &amp;$S$59&amp;J35&amp;$S$58          &amp;$S$57&amp;K35&amp;$S$58   &amp;$S$57&amp;L35&amp;$S$58       &amp;$S$55&amp;F35&amp;$S$58  &amp;$S$55&amp;G35&amp;$S$58  &amp;$S$55&amp;H35&amp;$S$58  &amp;$S$62))</f>
        <v>&lt;TR&gt;&lt;TD HEIGHT="25" ALIGN="LEFT"&gt;&lt;FONT SIZE=4&gt;X&lt;/FONT&gt;&lt;/TD&gt;&lt;TD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5" s="0" t="s">
        <v>24</v>
      </c>
    </row>
    <row r="36" customFormat="false" ht="13.8" hidden="false" customHeight="false" outlineLevel="0" collapsed="false">
      <c r="C36" s="0" t="s">
        <v>205</v>
      </c>
      <c r="D36" s="0" t="s">
        <v>206</v>
      </c>
      <c r="E36" s="8" t="s">
        <v>17</v>
      </c>
      <c r="F36" s="12"/>
      <c r="G36" s="0" t="s">
        <v>207</v>
      </c>
      <c r="I36" s="0" t="s">
        <v>208</v>
      </c>
      <c r="K36" s="2"/>
      <c r="N36" s="0" t="str">
        <f aca="false">IF(ISBLANK($F36),"",($D36  &amp;" " &amp;C36&amp;" &lt;"&amp;F36 &amp;"&gt;"))</f>
        <v/>
      </c>
      <c r="Q36" s="0" t="str">
        <f aca="false">IF(ISBLANK($E36),"",($S$61  &amp;$S$57&amp;C36&amp;$S$58  &amp;$S$57&amp;D36&amp;$S$58  &amp;$S$57&amp;B36&amp;$S$58  &amp;$S$59&amp;J36&amp;$S$58    &amp;$S$57&amp;K36&amp;$S$58   &amp;$S$57&amp;L36&amp;$S$58  &amp;$S$62))</f>
        <v>&lt;TR&gt;&lt;TD HEIGHT="25" ALIGN="LEFT"&gt;&lt;BR&gt;&lt;/TD&gt;&lt;TD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36" s="0" t="s">
        <v>24</v>
      </c>
      <c r="S36" s="0" t="str">
        <f aca="false">IF(ISBLANK($E36),"",($S$54&amp;$E36&amp;$S$58  &amp;$S$57&amp;C36&amp;$S$58  &amp;$S$57&amp;D36&amp;$S$58  &amp;$S$57&amp;B36&amp;$S$58                 &amp;$S$59&amp;J36&amp;$S$58          &amp;$S$57&amp;K36&amp;$S$58   &amp;$S$57&amp;L36&amp;$S$58       &amp;$S$55&amp;F36&amp;$S$58  &amp;$S$55&amp;G36&amp;$S$58  &amp;$S$55&amp;H36&amp;$S$58  &amp;$S$62))</f>
        <v>&lt;TR&gt;&lt;TD HEIGHT="25" ALIGN="LEFT"&gt;&lt;FONT SIZE=4&gt;X&lt;/FONT&gt;&lt;/TD&gt;&lt;TD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36" s="0" t="s">
        <v>24</v>
      </c>
    </row>
    <row r="37" customFormat="false" ht="13.8" hidden="false" customHeight="false" outlineLevel="0" collapsed="false">
      <c r="B37" s="0" t="s">
        <v>209</v>
      </c>
      <c r="C37" s="0" t="s">
        <v>205</v>
      </c>
      <c r="D37" s="0" t="s">
        <v>16</v>
      </c>
      <c r="E37" s="8" t="s">
        <v>17</v>
      </c>
      <c r="F37" s="12" t="s">
        <v>210</v>
      </c>
      <c r="G37" s="0" t="s">
        <v>207</v>
      </c>
      <c r="I37" s="0" t="s">
        <v>208</v>
      </c>
      <c r="J37" s="2" t="s">
        <v>22</v>
      </c>
      <c r="K37" s="0" t="s">
        <v>23</v>
      </c>
      <c r="N37" s="0" t="str">
        <f aca="false">IF(ISBLANK($F37),"",($D37  &amp;" " &amp;C37&amp;" &lt;"&amp;F37 &amp;"&gt;"))</f>
        <v>Lee Phebus &lt;KF7YRS@aol.com&gt;</v>
      </c>
      <c r="Q37" s="0" t="str">
        <f aca="false">IF(ISBLANK($E37),"",($S$61  &amp;$S$57&amp;C37&amp;$S$58  &amp;$S$57&amp;D37&amp;$S$58  &amp;$S$57&amp;B37&amp;$S$58  &amp;$S$59&amp;J37&amp;$S$58    &amp;$S$57&amp;K37&amp;$S$58   &amp;$S$57&amp;L37&amp;$S$58  &amp;$S$62))</f>
        <v>&lt;TR&gt;&lt;TD HEIGHT="25" ALIGN="LEFT"&gt;&lt;BR&gt;&lt;/TD&gt;&lt;TD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7" s="0" t="s">
        <v>24</v>
      </c>
      <c r="S37" s="0" t="str">
        <f aca="false">IF(ISBLANK($E37),"",($S$54&amp;$E37&amp;$S$58  &amp;$S$57&amp;C37&amp;$S$58  &amp;$S$57&amp;D37&amp;$S$58  &amp;$S$57&amp;B37&amp;$S$58                 &amp;$S$59&amp;J37&amp;$S$58          &amp;$S$57&amp;K37&amp;$S$58   &amp;$S$57&amp;L37&amp;$S$58       &amp;$S$55&amp;F37&amp;$S$58  &amp;$S$55&amp;G37&amp;$S$58  &amp;$S$55&amp;H37&amp;$S$58  &amp;$S$62))</f>
        <v>&lt;TR&gt;&lt;TD HEIGHT="25" ALIGN="LEFT"&gt;&lt;FONT SIZE=4&gt;X&lt;/FONT&gt;&lt;/TD&gt;&lt;TD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SIZE=3&gt;KF7YRS@aol.com&lt;/FONT&gt;&lt;/TD&gt;&lt;TD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37" s="0" t="s">
        <v>24</v>
      </c>
    </row>
    <row r="38" customFormat="false" ht="13.8" hidden="false" customHeight="false" outlineLevel="0" collapsed="false">
      <c r="B38" s="0" t="s">
        <v>211</v>
      </c>
      <c r="C38" s="0" t="s">
        <v>212</v>
      </c>
      <c r="D38" s="0" t="s">
        <v>213</v>
      </c>
      <c r="E38" s="1" t="s">
        <v>17</v>
      </c>
      <c r="F38" s="9" t="s">
        <v>214</v>
      </c>
      <c r="G38" s="0" t="s">
        <v>215</v>
      </c>
      <c r="I38" s="0" t="s">
        <v>216</v>
      </c>
      <c r="J38" s="2" t="s">
        <v>38</v>
      </c>
      <c r="K38" s="0" t="s">
        <v>23</v>
      </c>
      <c r="N38" s="0" t="str">
        <f aca="false">IF(ISBLANK($F38),"",($D38  &amp;" " &amp;C38&amp;" &lt;"&amp;F38 &amp;"&gt;"))</f>
        <v>Kevin Rogers &lt;WA7GGB@outlook.com&gt;</v>
      </c>
      <c r="Q38" s="0" t="str">
        <f aca="false">IF(ISBLANK($E38),"",($S$61  &amp;$S$57&amp;C38&amp;$S$58  &amp;$S$57&amp;D38&amp;$S$58  &amp;$S$57&amp;B38&amp;$S$58  &amp;$S$59&amp;J38&amp;$S$58    &amp;$S$57&amp;K38&amp;$S$58   &amp;$S$57&amp;L38&amp;$S$58  &amp;$S$62))</f>
        <v>&lt;TR&gt;&lt;TD HEIGHT="25" ALIGN="LEFT"&gt;&lt;BR&gt;&lt;/TD&gt;&lt;TD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38" s="0" t="s">
        <v>24</v>
      </c>
      <c r="S38" s="0" t="str">
        <f aca="false">IF(ISBLANK($E38),"",($S$54&amp;$E38&amp;$S$58  &amp;$S$57&amp;C38&amp;$S$58  &amp;$S$57&amp;D38&amp;$S$58  &amp;$S$57&amp;B38&amp;$S$58                 &amp;$S$59&amp;J38&amp;$S$58          &amp;$S$57&amp;K38&amp;$S$58   &amp;$S$57&amp;L38&amp;$S$58       &amp;$S$55&amp;F38&amp;$S$58  &amp;$S$55&amp;G38&amp;$S$58  &amp;$S$55&amp;H38&amp;$S$58  &amp;$S$62))</f>
        <v>&lt;TR&gt;&lt;TD HEIGHT="25" ALIGN="LEFT"&gt;&lt;FONT SIZE=4&gt;X&lt;/FONT&gt;&lt;/TD&gt;&lt;TD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SIZE=3&gt;WA7GGB@outlook.com&lt;/FONT&gt;&lt;/TD&gt;&lt;TD ALIGN="LEFT"&gt;&lt;FONT SIZE=3&gt;623-734-7669&lt;/FONT&gt;&lt;/TD&gt;&lt;TD ALIGN="LEFT"&gt;&lt;FONT SIZE=3&gt;&lt;/FONT&gt;&lt;/TD&gt;&lt;TD ALIGN="LEFT"&gt;&lt;FONT SIZE=4&gt;&lt;BR&gt;&lt;/FONT&gt;&lt;/TD&gt;&lt;/TR&gt;</v>
      </c>
      <c r="T38" s="0" t="s">
        <v>24</v>
      </c>
    </row>
    <row r="39" customFormat="false" ht="13.8" hidden="false" customHeight="false" outlineLevel="0" collapsed="false">
      <c r="B39" s="0" t="s">
        <v>217</v>
      </c>
      <c r="C39" s="0" t="s">
        <v>218</v>
      </c>
      <c r="D39" s="0" t="s">
        <v>219</v>
      </c>
      <c r="E39" s="8" t="s">
        <v>17</v>
      </c>
      <c r="F39" s="19" t="s">
        <v>220</v>
      </c>
      <c r="G39" s="0" t="s">
        <v>221</v>
      </c>
      <c r="H39" s="0" t="s">
        <v>222</v>
      </c>
      <c r="I39" s="0" t="s">
        <v>223</v>
      </c>
      <c r="J39" s="2" t="s">
        <v>22</v>
      </c>
      <c r="K39" s="0" t="s">
        <v>23</v>
      </c>
      <c r="N39" s="0" t="str">
        <f aca="false">IF(ISBLANK($F39),"",($D39  &amp;" " &amp;C39&amp;" &lt;"&amp;F39 &amp;"&gt;"))</f>
        <v>Keith Schlottman &lt;keith@kr7rk.com&gt;</v>
      </c>
      <c r="Q39" s="0" t="str">
        <f aca="false">IF(ISBLANK($E39),"",($S$61  &amp;$S$57&amp;C39&amp;$S$58  &amp;$S$57&amp;D39&amp;$S$58  &amp;$S$57&amp;B39&amp;$S$58  &amp;$S$59&amp;J39&amp;$S$58    &amp;$S$57&amp;K39&amp;$S$58   &amp;$S$57&amp;L39&amp;$S$58  &amp;$S$62))</f>
        <v>&lt;TR&gt;&lt;TD HEIGHT="25" ALIGN="LEFT"&gt;&lt;BR&gt;&lt;/TD&gt;&lt;TD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9" s="0" t="s">
        <v>24</v>
      </c>
      <c r="S39" s="0" t="str">
        <f aca="false">IF(ISBLANK($E39),"",($S$54&amp;$E39&amp;$S$58  &amp;$S$57&amp;C39&amp;$S$58  &amp;$S$57&amp;D39&amp;$S$58  &amp;$S$57&amp;B39&amp;$S$58                 &amp;$S$59&amp;J39&amp;$S$58          &amp;$S$57&amp;K39&amp;$S$58   &amp;$S$57&amp;L39&amp;$S$58       &amp;$S$55&amp;F39&amp;$S$58  &amp;$S$55&amp;G39&amp;$S$58  &amp;$S$55&amp;H39&amp;$S$58  &amp;$S$62))</f>
        <v>&lt;TR&gt;&lt;TD HEIGHT="25" ALIGN="LEFT"&gt;&lt;FONT SIZE=4&gt;X&lt;/FONT&gt;&lt;/TD&gt;&lt;TD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SIZE=3&gt;keith@kr7rk.com&lt;/FONT&gt;&lt;/TD&gt;&lt;TD ALIGN="LEFT"&gt;&lt;FONT SIZE=3&gt;520-250-1560&lt;/FONT&gt;&lt;/TD&gt;&lt;TD ALIGN="LEFT"&gt;&lt;FONT SIZE=3&gt;520-298-8488&lt;/FONT&gt;&lt;/TD&gt;&lt;TD ALIGN="LEFT"&gt;&lt;FONT SIZE=4&gt;&lt;BR&gt;&lt;/FONT&gt;&lt;/TD&gt;&lt;/TR&gt;</v>
      </c>
      <c r="T39" s="0" t="s">
        <v>24</v>
      </c>
    </row>
    <row r="40" customFormat="false" ht="16.4" hidden="false" customHeight="true" outlineLevel="0" collapsed="false">
      <c r="B40" s="0" t="s">
        <v>224</v>
      </c>
      <c r="C40" s="0" t="s">
        <v>225</v>
      </c>
      <c r="D40" s="0" t="s">
        <v>226</v>
      </c>
      <c r="E40" s="8" t="s">
        <v>17</v>
      </c>
      <c r="F40" s="11" t="s">
        <v>227</v>
      </c>
      <c r="G40" s="0" t="s">
        <v>228</v>
      </c>
      <c r="H40" s="0" t="s">
        <v>229</v>
      </c>
      <c r="I40" s="0" t="s">
        <v>230</v>
      </c>
      <c r="J40" s="2" t="s">
        <v>22</v>
      </c>
      <c r="K40" s="0" t="s">
        <v>23</v>
      </c>
      <c r="L40" s="0" t="s">
        <v>231</v>
      </c>
      <c r="N40" s="0" t="str">
        <f aca="false">IF(ISBLANK($F40),"",($D40  &amp;" " &amp;C40&amp;" &lt;"&amp;F40 &amp;"&gt;"))</f>
        <v>Daniel Shearer &lt;danflg201@npgcable.com&gt;</v>
      </c>
      <c r="Q40" s="0" t="str">
        <f aca="false">IF(ISBLANK($E40),"",($S$61  &amp;$S$57&amp;C40&amp;$S$58  &amp;$S$57&amp;D40&amp;$S$58  &amp;$S$57&amp;B40&amp;$S$58  &amp;$S$59&amp;J40&amp;$S$58    &amp;$S$57&amp;K40&amp;$S$58   &amp;$S$57&amp;L40&amp;$S$58  &amp;$S$62))</f>
        <v>&lt;TR&gt;&lt;TD HEIGHT="25" ALIGN="LEFT"&gt;&lt;BR&gt;&lt;/TD&gt;&lt;TD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SIZE=4&gt;&lt;BR&gt;&lt;/FONT&gt;&lt;/TD&gt;&lt;/TR&gt;</v>
      </c>
      <c r="R40" s="0" t="s">
        <v>24</v>
      </c>
      <c r="S40" s="0" t="str">
        <f aca="false">IF(ISBLANK($E40),"",($S$54&amp;$E40&amp;$S$58  &amp;$S$57&amp;C40&amp;$S$58  &amp;$S$57&amp;D40&amp;$S$58  &amp;$S$57&amp;B40&amp;$S$58                 &amp;$S$59&amp;J40&amp;$S$58          &amp;$S$57&amp;K40&amp;$S$58   &amp;$S$57&amp;L40&amp;$S$58       &amp;$S$55&amp;F40&amp;$S$58  &amp;$S$55&amp;G40&amp;$S$58  &amp;$S$55&amp;H40&amp;$S$58  &amp;$S$62))</f>
        <v>&lt;TR&gt;&lt;TD HEIGHT="25" ALIGN="LEFT"&gt;&lt;FONT SIZE=4&gt;X&lt;/FONT&gt;&lt;/TD&gt;&lt;TD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SIZE=3&gt;danflg201@npgcable.com&lt;/FONT&gt;&lt;/TD&gt;&lt;TD ALIGN="LEFT"&gt;&lt;FONT SIZE=3&gt;525-3711&lt;/FONT&gt;&lt;/TD&gt;&lt;TD ALIGN="LEFT"&gt;&lt;FONT SIZE=3&gt;606-6909&lt;/FONT&gt;&lt;/TD&gt;&lt;TD ALIGN="LEFT"&gt;&lt;FONT SIZE=4&gt;&lt;BR&gt;&lt;/FONT&gt;&lt;/TD&gt;&lt;/TR&gt;</v>
      </c>
      <c r="T40" s="0" t="s">
        <v>24</v>
      </c>
    </row>
    <row r="41" customFormat="false" ht="13.8" hidden="false" customHeight="false" outlineLevel="0" collapsed="false">
      <c r="B41" s="7" t="s">
        <v>232</v>
      </c>
      <c r="C41" s="0" t="s">
        <v>233</v>
      </c>
      <c r="D41" s="0" t="s">
        <v>234</v>
      </c>
      <c r="E41" s="8" t="s">
        <v>17</v>
      </c>
      <c r="F41" s="9" t="s">
        <v>235</v>
      </c>
      <c r="G41" s="20" t="s">
        <v>236</v>
      </c>
      <c r="H41" s="20" t="s">
        <v>237</v>
      </c>
      <c r="J41" s="2" t="s">
        <v>22</v>
      </c>
      <c r="N41" s="0" t="str">
        <f aca="false">IF(ISBLANK($F41),"",($D41  &amp;" " &amp;C41&amp;" &lt;"&amp;F41 &amp;"&gt;"))</f>
        <v>Al  Simmons &lt;ab6vo@pacbell.net&gt;</v>
      </c>
      <c r="Q41" s="0" t="str">
        <f aca="false">IF(ISBLANK($E41),"",($S$61  &amp;$S$57&amp;C41&amp;$S$58  &amp;$S$57&amp;D41&amp;$S$58  &amp;$S$57&amp;B41&amp;$S$58  &amp;$S$59&amp;J41&amp;$S$58    &amp;$S$57&amp;K41&amp;$S$58   &amp;$S$57&amp;L41&amp;$S$58  &amp;$S$62))</f>
        <v>&lt;TR&gt;&lt;TD HEIGHT="25" ALIGN="LEFT"&gt;&lt;BR&gt;&lt;/TD&gt;&lt;TD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41" s="0" t="s">
        <v>24</v>
      </c>
      <c r="S41" s="0" t="str">
        <f aca="false">IF(ISBLANK($E41),"",($S$54&amp;$E41&amp;$S$58  &amp;$S$57&amp;C41&amp;$S$58  &amp;$S$57&amp;D41&amp;$S$58  &amp;$S$57&amp;B41&amp;$S$58                 &amp;$S$59&amp;J41&amp;$S$58          &amp;$S$57&amp;K41&amp;$S$58   &amp;$S$57&amp;L41&amp;$S$58       &amp;$S$55&amp;F41&amp;$S$58  &amp;$S$55&amp;G41&amp;$S$58  &amp;$S$55&amp;H41&amp;$S$58  &amp;$S$62))</f>
        <v>&lt;TR&gt;&lt;TD HEIGHT="25" ALIGN="LEFT"&gt;&lt;FONT SIZE=4&gt;X&lt;/FONT&gt;&lt;/TD&gt;&lt;TD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SIZE=3&gt;ab6vo@pacbell.net&lt;/FONT&gt;&lt;/TD&gt;&lt;TD ALIGN="LEFT"&gt;&lt;FONT SIZE=3&gt;520-201-1826&lt;/FONT&gt;&lt;/TD&gt;&lt;TD ALIGN="LEFT"&gt;&lt;FONT SIZE=3&gt;310-200-1390&lt;/FONT&gt;&lt;/TD&gt;&lt;TD ALIGN="LEFT"&gt;&lt;FONT SIZE=4&gt;&lt;BR&gt;&lt;/FONT&gt;&lt;/TD&gt;&lt;/TR&gt;</v>
      </c>
      <c r="T41" s="0" t="s">
        <v>24</v>
      </c>
    </row>
    <row r="42" customFormat="false" ht="13.8" hidden="false" customHeight="false" outlineLevel="0" collapsed="false">
      <c r="B42" s="0" t="s">
        <v>238</v>
      </c>
      <c r="C42" s="0" t="s">
        <v>239</v>
      </c>
      <c r="D42" s="0" t="s">
        <v>55</v>
      </c>
      <c r="E42" s="8" t="s">
        <v>17</v>
      </c>
      <c r="F42" s="11" t="s">
        <v>240</v>
      </c>
      <c r="G42" s="0" t="s">
        <v>241</v>
      </c>
      <c r="H42" s="0" t="s">
        <v>241</v>
      </c>
      <c r="I42" s="21" t="s">
        <v>242</v>
      </c>
      <c r="J42" s="2" t="s">
        <v>22</v>
      </c>
      <c r="K42" s="22" t="s">
        <v>23</v>
      </c>
      <c r="N42" s="0" t="str">
        <f aca="false">IF(ISBLANK($F42),"",($D42  &amp;" " &amp;C42&amp;" &lt;"&amp;F42 &amp;"&gt;"))</f>
        <v>Bill Smith &lt;kq1s@arrl.net&gt;</v>
      </c>
      <c r="Q42" s="0" t="str">
        <f aca="false">IF(ISBLANK($E42),"",($S$61  &amp;$S$57&amp;C42&amp;$S$58  &amp;$S$57&amp;D42&amp;$S$58  &amp;$S$57&amp;B42&amp;$S$58  &amp;$S$59&amp;J42&amp;$S$58    &amp;$S$57&amp;K42&amp;$S$58   &amp;$S$57&amp;L42&amp;$S$58  &amp;$S$62))</f>
        <v>&lt;TR&gt;&lt;TD HEIGHT="25" ALIGN="LEFT"&gt;&lt;BR&gt;&lt;/TD&gt;&lt;TD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2" s="0" t="s">
        <v>24</v>
      </c>
      <c r="S42" s="0" t="str">
        <f aca="false">IF(ISBLANK($E42),"",($S$54&amp;$E42&amp;$S$58  &amp;$S$57&amp;C42&amp;$S$58  &amp;$S$57&amp;D42&amp;$S$58  &amp;$S$57&amp;B42&amp;$S$58                 &amp;$S$59&amp;J42&amp;$S$58          &amp;$S$57&amp;K42&amp;$S$58   &amp;$S$57&amp;L42&amp;$S$58       &amp;$S$55&amp;F42&amp;$S$58  &amp;$S$55&amp;G42&amp;$S$58  &amp;$S$55&amp;H42&amp;$S$58  &amp;$S$62))</f>
        <v>&lt;TR&gt;&lt;TD HEIGHT="25" ALIGN="LEFT"&gt;&lt;FONT SIZE=4&gt;X&lt;/FONT&gt;&lt;/TD&gt;&lt;TD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SIZE=3&gt;kq1s@arrl.net&lt;/FONT&gt;&lt;/TD&gt;&lt;TD ALIGN="LEFT"&gt;&lt;FONT SIZE=3&gt;928-853-8146&lt;/FONT&gt;&lt;/TD&gt;&lt;TD ALIGN="LEFT"&gt;&lt;FONT SIZE=3&gt;928-853-8146&lt;/FONT&gt;&lt;/TD&gt;&lt;TD ALIGN="LEFT"&gt;&lt;FONT SIZE=4&gt;&lt;BR&gt;&lt;/FONT&gt;&lt;/TD&gt;&lt;/TR&gt;</v>
      </c>
      <c r="T42" s="0" t="s">
        <v>24</v>
      </c>
    </row>
    <row r="43" customFormat="false" ht="13.8" hidden="false" customHeight="false" outlineLevel="0" collapsed="false">
      <c r="B43" s="0" t="s">
        <v>243</v>
      </c>
      <c r="C43" s="0" t="s">
        <v>239</v>
      </c>
      <c r="D43" s="0" t="s">
        <v>244</v>
      </c>
      <c r="E43" s="8" t="s">
        <v>17</v>
      </c>
      <c r="F43" s="11" t="s">
        <v>245</v>
      </c>
      <c r="G43" s="14" t="s">
        <v>246</v>
      </c>
      <c r="H43" s="14" t="s">
        <v>246</v>
      </c>
      <c r="I43" s="21" t="s">
        <v>242</v>
      </c>
      <c r="J43" s="2" t="s">
        <v>59</v>
      </c>
      <c r="N43" s="0" t="str">
        <f aca="false">IF(ISBLANK($F43),"",($D43  &amp;" " &amp;C43&amp;" &lt;"&amp;F43 &amp;"&gt;"))</f>
        <v>Julie Smith &lt;jubismith@gmail.com&gt;</v>
      </c>
      <c r="Q43" s="0" t="str">
        <f aca="false">IF(ISBLANK($E43),"",($S$61  &amp;$S$57&amp;C43&amp;$S$58  &amp;$S$57&amp;D43&amp;$S$58  &amp;$S$57&amp;B43&amp;$S$58  &amp;$S$59&amp;J43&amp;$S$58    &amp;$S$57&amp;K43&amp;$S$58   &amp;$S$57&amp;L43&amp;$S$58  &amp;$S$62))</f>
        <v>&lt;TR&gt;&lt;TD HEIGHT="25" ALIGN="LEFT"&gt;&lt;BR&gt;&lt;/TD&gt;&lt;TD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43" s="0" t="s">
        <v>24</v>
      </c>
      <c r="S43" s="0" t="str">
        <f aca="false">IF(ISBLANK($E43),"",($S$54&amp;$E43&amp;$S$58  &amp;$S$57&amp;C43&amp;$S$58  &amp;$S$57&amp;D43&amp;$S$58  &amp;$S$57&amp;B43&amp;$S$58                 &amp;$S$59&amp;J43&amp;$S$58          &amp;$S$57&amp;K43&amp;$S$58   &amp;$S$57&amp;L43&amp;$S$58       &amp;$S$55&amp;F43&amp;$S$58  &amp;$S$55&amp;G43&amp;$S$58  &amp;$S$55&amp;H43&amp;$S$58  &amp;$S$62))</f>
        <v>&lt;TR&gt;&lt;TD HEIGHT="25" ALIGN="LEFT"&gt;&lt;FONT SIZE=4&gt;X&lt;/FONT&gt;&lt;/TD&gt;&lt;TD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SIZE=3&gt;jubismith@gmail.com&lt;/FONT&gt;&lt;/TD&gt;&lt;TD ALIGN="LEFT"&gt;&lt;FONT SIZE=3&gt;928-853-9634&lt;/FONT&gt;&lt;/TD&gt;&lt;TD ALIGN="LEFT"&gt;&lt;FONT SIZE=3&gt;928-853-9634&lt;/FONT&gt;&lt;/TD&gt;&lt;TD ALIGN="LEFT"&gt;&lt;FONT SIZE=4&gt;&lt;BR&gt;&lt;/FONT&gt;&lt;/TD&gt;&lt;/TR&gt;</v>
      </c>
      <c r="T43" s="0" t="s">
        <v>24</v>
      </c>
    </row>
    <row r="44" customFormat="false" ht="13.8" hidden="false" customHeight="false" outlineLevel="0" collapsed="false">
      <c r="A44" s="14" t="s">
        <v>13</v>
      </c>
      <c r="B44" s="0" t="s">
        <v>247</v>
      </c>
      <c r="C44" s="0" t="s">
        <v>248</v>
      </c>
      <c r="D44" s="0" t="s">
        <v>249</v>
      </c>
      <c r="E44" s="8" t="s">
        <v>17</v>
      </c>
      <c r="F44" s="9" t="s">
        <v>250</v>
      </c>
      <c r="G44" s="0" t="s">
        <v>251</v>
      </c>
      <c r="I44" s="23" t="s">
        <v>252</v>
      </c>
      <c r="J44" s="2" t="s">
        <v>22</v>
      </c>
      <c r="K44" s="0" t="s">
        <v>23</v>
      </c>
      <c r="N44" s="0" t="str">
        <f aca="false">IF(ISBLANK($F44),"",($D44  &amp;" " &amp;C44&amp;" &lt;"&amp;F44 &amp;"&gt;"))</f>
        <v>Arwin Sturnacle &lt;kb7cfv@arrl.net&gt;</v>
      </c>
      <c r="Q44" s="0" t="str">
        <f aca="false">IF(ISBLANK($E44),"",($S$61  &amp;$S$57&amp;C44&amp;$S$58  &amp;$S$57&amp;D44&amp;$S$58  &amp;$S$57&amp;B44&amp;$S$58  &amp;$S$59&amp;J44&amp;$S$58    &amp;$S$57&amp;K44&amp;$S$58   &amp;$S$57&amp;L44&amp;$S$58  &amp;$S$62))</f>
        <v>&lt;TR&gt;&lt;TD HEIGHT="25" ALIGN="LEFT"&gt;&lt;BR&gt;&lt;/TD&gt;&lt;TD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4" s="0" t="s">
        <v>24</v>
      </c>
      <c r="S44" s="0" t="str">
        <f aca="false">IF(ISBLANK($E44),"",($S$54&amp;$E44&amp;$S$58  &amp;$S$57&amp;C44&amp;$S$58  &amp;$S$57&amp;D44&amp;$S$58  &amp;$S$57&amp;B44&amp;$S$58                 &amp;$S$59&amp;J44&amp;$S$58          &amp;$S$57&amp;K44&amp;$S$58   &amp;$S$57&amp;L44&amp;$S$58       &amp;$S$55&amp;F44&amp;$S$58  &amp;$S$55&amp;G44&amp;$S$58  &amp;$S$55&amp;H44&amp;$S$58  &amp;$S$62))</f>
        <v>&lt;TR&gt;&lt;TD HEIGHT="25" ALIGN="LEFT"&gt;&lt;FONT SIZE=4&gt;X&lt;/FONT&gt;&lt;/TD&gt;&lt;TD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SIZE=3&gt;kb7cfv@arrl.net&lt;/FONT&gt;&lt;/TD&gt;&lt;TD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44" s="0" t="s">
        <v>24</v>
      </c>
    </row>
    <row r="45" customFormat="false" ht="13.8" hidden="false" customHeight="false" outlineLevel="0" collapsed="false">
      <c r="A45" s="14"/>
      <c r="C45" s="0" t="s">
        <v>248</v>
      </c>
      <c r="D45" s="0" t="s">
        <v>253</v>
      </c>
      <c r="E45" s="8" t="s">
        <v>17</v>
      </c>
      <c r="F45" s="11"/>
      <c r="G45" s="0" t="s">
        <v>251</v>
      </c>
      <c r="I45" s="23" t="s">
        <v>252</v>
      </c>
      <c r="N45" s="0" t="str">
        <f aca="false">IF(ISBLANK($F45),"",($D45  &amp;" " &amp;C45&amp;" &lt;"&amp;F45 &amp;"&gt;"))</f>
        <v/>
      </c>
      <c r="Q45" s="0" t="str">
        <f aca="false">IF(ISBLANK($E45),"",($S$61  &amp;$S$57&amp;C45&amp;$S$58  &amp;$S$57&amp;D45&amp;$S$58  &amp;$S$57&amp;B45&amp;$S$58  &amp;$S$59&amp;J45&amp;$S$58    &amp;$S$57&amp;K45&amp;$S$58   &amp;$S$57&amp;L45&amp;$S$58  &amp;$S$62))</f>
        <v>&lt;TR&gt;&lt;TD HEIGHT="25" ALIGN="LEFT"&gt;&lt;BR&gt;&lt;/TD&gt;&lt;TD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45" s="0" t="s">
        <v>24</v>
      </c>
      <c r="S45" s="0" t="str">
        <f aca="false">IF(ISBLANK($E45),"",($S$54&amp;$E45&amp;$S$58  &amp;$S$57&amp;C45&amp;$S$58  &amp;$S$57&amp;D45&amp;$S$58  &amp;$S$57&amp;B45&amp;$S$58                 &amp;$S$59&amp;J45&amp;$S$58          &amp;$S$57&amp;K45&amp;$S$58   &amp;$S$57&amp;L45&amp;$S$58       &amp;$S$55&amp;F45&amp;$S$58  &amp;$S$55&amp;G45&amp;$S$58  &amp;$S$55&amp;H45&amp;$S$58  &amp;$S$62))</f>
        <v>&lt;TR&gt;&lt;TD HEIGHT="25" ALIGN="LEFT"&gt;&lt;FONT SIZE=4&gt;X&lt;/FONT&gt;&lt;/TD&gt;&lt;TD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45" s="0" t="s">
        <v>24</v>
      </c>
    </row>
    <row r="46" customFormat="false" ht="13.8" hidden="false" customHeight="false" outlineLevel="0" collapsed="false">
      <c r="B46" s="0" t="s">
        <v>254</v>
      </c>
      <c r="C46" s="0" t="s">
        <v>255</v>
      </c>
      <c r="D46" s="0" t="s">
        <v>256</v>
      </c>
      <c r="E46" s="8" t="s">
        <v>17</v>
      </c>
      <c r="F46" s="12" t="s">
        <v>257</v>
      </c>
      <c r="G46" s="0" t="s">
        <v>258</v>
      </c>
      <c r="I46" s="0" t="s">
        <v>259</v>
      </c>
      <c r="J46" s="2" t="s">
        <v>22</v>
      </c>
      <c r="K46" s="0" t="s">
        <v>23</v>
      </c>
      <c r="N46" s="0" t="str">
        <f aca="false">IF(ISBLANK($F46),"",($D46  &amp;" " &amp;C46&amp;" &lt;"&amp;F46 &amp;"&gt;"))</f>
        <v>Jim Valek &lt;TVandJV@verizon.net&gt;</v>
      </c>
      <c r="Q46" s="0" t="str">
        <f aca="false">IF(ISBLANK($E46),"",($S$61  &amp;$S$57&amp;C46&amp;$S$58  &amp;$S$57&amp;D46&amp;$S$58  &amp;$S$57&amp;B46&amp;$S$58  &amp;$S$59&amp;J46&amp;$S$58    &amp;$S$57&amp;K46&amp;$S$58   &amp;$S$57&amp;L46&amp;$S$58  &amp;$S$62))</f>
        <v>&lt;TR&gt;&lt;TD HEIGHT="25" ALIGN="LEFT"&gt;&lt;BR&gt;&lt;/TD&gt;&lt;TD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6" s="0" t="s">
        <v>24</v>
      </c>
      <c r="S46" s="0" t="str">
        <f aca="false">IF(ISBLANK($E46),"",($S$54&amp;$E46&amp;$S$58  &amp;$S$57&amp;C46&amp;$S$58  &amp;$S$57&amp;D46&amp;$S$58  &amp;$S$57&amp;B46&amp;$S$58                 &amp;$S$59&amp;J46&amp;$S$58          &amp;$S$57&amp;K46&amp;$S$58   &amp;$S$57&amp;L46&amp;$S$58       &amp;$S$55&amp;F46&amp;$S$58  &amp;$S$55&amp;G46&amp;$S$58  &amp;$S$55&amp;H46&amp;$S$58  &amp;$S$62))</f>
        <v>&lt;TR&gt;&lt;TD HEIGHT="25" ALIGN="LEFT"&gt;&lt;FONT SIZE=4&gt;X&lt;/FONT&gt;&lt;/TD&gt;&lt;TD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46" s="0" t="s">
        <v>24</v>
      </c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AMH46" s="7"/>
      <c r="AMI46" s="7"/>
      <c r="AMJ46" s="7"/>
    </row>
    <row r="47" customFormat="false" ht="13.8" hidden="false" customHeight="false" outlineLevel="0" collapsed="false">
      <c r="B47" s="0" t="s">
        <v>260</v>
      </c>
      <c r="C47" s="0" t="s">
        <v>255</v>
      </c>
      <c r="D47" s="0" t="s">
        <v>261</v>
      </c>
      <c r="E47" s="8" t="s">
        <v>17</v>
      </c>
      <c r="F47" s="12" t="s">
        <v>257</v>
      </c>
      <c r="G47" s="0" t="s">
        <v>258</v>
      </c>
      <c r="I47" s="0" t="s">
        <v>259</v>
      </c>
      <c r="J47" s="2" t="s">
        <v>262</v>
      </c>
      <c r="K47" s="0" t="s">
        <v>23</v>
      </c>
      <c r="N47" s="0" t="str">
        <f aca="false">IF(ISBLANK($F47),"",($D47  &amp;" " &amp;C47&amp;" &lt;"&amp;F47 &amp;"&gt;"))</f>
        <v>Tina Valek &lt;TVandJV@verizon.net&gt;</v>
      </c>
      <c r="Q47" s="0" t="str">
        <f aca="false">IF(ISBLANK($E47),"",($S$61  &amp;$S$57&amp;C47&amp;$S$58  &amp;$S$57&amp;D47&amp;$S$58  &amp;$S$57&amp;B47&amp;$S$58  &amp;$S$59&amp;J47&amp;$S$58    &amp;$S$57&amp;K47&amp;$S$58   &amp;$S$57&amp;L47&amp;$S$58  &amp;$S$62))</f>
        <v>&lt;TR&gt;&lt;TD HEIGHT="25" ALIGN="LEFT"&gt;&lt;BR&gt;&lt;/TD&gt;&lt;TD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SIZE=4&gt;&lt;BR&gt;&lt;/FONT&gt;&lt;/TD&gt;&lt;/TR&gt;</v>
      </c>
      <c r="R47" s="0" t="s">
        <v>24</v>
      </c>
      <c r="S47" s="0" t="str">
        <f aca="false">IF(ISBLANK($E47),"",($S$54&amp;$E47&amp;$S$58  &amp;$S$57&amp;C47&amp;$S$58  &amp;$S$57&amp;D47&amp;$S$58  &amp;$S$57&amp;B47&amp;$S$58                 &amp;$S$59&amp;J47&amp;$S$58          &amp;$S$57&amp;K47&amp;$S$58   &amp;$S$57&amp;L47&amp;$S$58       &amp;$S$55&amp;F47&amp;$S$58  &amp;$S$55&amp;G47&amp;$S$58  &amp;$S$55&amp;H47&amp;$S$58  &amp;$S$62))</f>
        <v>&lt;TR&gt;&lt;TD HEIGHT="25" ALIGN="LEFT"&gt;&lt;FONT SIZE=4&gt;X&lt;/FONT&gt;&lt;/TD&gt;&lt;TD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47" s="0" t="s">
        <v>24</v>
      </c>
    </row>
    <row r="48" customFormat="false" ht="13.8" hidden="false" customHeight="false" outlineLevel="0" collapsed="false">
      <c r="B48" s="0" t="s">
        <v>263</v>
      </c>
      <c r="C48" s="0" t="s">
        <v>264</v>
      </c>
      <c r="D48" s="0" t="s">
        <v>265</v>
      </c>
      <c r="E48" s="8" t="s">
        <v>17</v>
      </c>
      <c r="F48" s="12" t="s">
        <v>266</v>
      </c>
      <c r="G48" s="0" t="s">
        <v>267</v>
      </c>
      <c r="H48" s="0" t="s">
        <v>268</v>
      </c>
      <c r="I48" s="0" t="s">
        <v>269</v>
      </c>
      <c r="J48" s="2" t="s">
        <v>59</v>
      </c>
      <c r="N48" s="0" t="str">
        <f aca="false">IF(ISBLANK($F48),"",($D48  &amp;" " &amp;C48&amp;" &lt;"&amp;F48 &amp;"&gt;"))</f>
        <v>Lina Wallen &lt;lwallenflag@gmail.com&gt;</v>
      </c>
      <c r="Q48" s="0" t="str">
        <f aca="false">IF(ISBLANK($E48),"",($S$61  &amp;$S$57&amp;C48&amp;$S$58  &amp;$S$57&amp;D48&amp;$S$58  &amp;$S$57&amp;B48&amp;$S$58  &amp;$S$59&amp;J48&amp;$S$58    &amp;$S$57&amp;K48&amp;$S$58   &amp;$S$57&amp;L48&amp;$S$58  &amp;$S$62))</f>
        <v>&lt;TR&gt;&lt;TD HEIGHT="25" ALIGN="LEFT"&gt;&lt;BR&gt;&lt;/TD&gt;&lt;TD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48" s="0" t="s">
        <v>24</v>
      </c>
      <c r="S48" s="0" t="str">
        <f aca="false">IF(ISBLANK($E48),"",($S$54&amp;$E48&amp;$S$58  &amp;$S$57&amp;C48&amp;$S$58  &amp;$S$57&amp;D48&amp;$S$58  &amp;$S$57&amp;B48&amp;$S$58                 &amp;$S$59&amp;J48&amp;$S$58          &amp;$S$57&amp;K48&amp;$S$58   &amp;$S$57&amp;L48&amp;$S$58       &amp;$S$55&amp;F48&amp;$S$58  &amp;$S$55&amp;G48&amp;$S$58  &amp;$S$55&amp;H48&amp;$S$58  &amp;$S$62))</f>
        <v>&lt;TR&gt;&lt;TD HEIGHT="25" ALIGN="LEFT"&gt;&lt;FONT SIZE=4&gt;X&lt;/FONT&gt;&lt;/TD&gt;&lt;TD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SIZE=3&gt;lwallenflag@gmail.com&lt;/FONT&gt;&lt;/TD&gt;&lt;TD ALIGN="LEFT"&gt;&lt;FONT SIZE=3&gt;779-1192&lt;/FONT&gt;&lt;/TD&gt;&lt;TD ALIGN="LEFT"&gt;&lt;FONT SIZE=3&gt;928-853-6603&lt;/FONT&gt;&lt;/TD&gt;&lt;TD ALIGN="LEFT"&gt;&lt;FONT SIZE=4&gt;&lt;BR&gt;&lt;/FONT&gt;&lt;/TD&gt;&lt;/TR&gt;</v>
      </c>
      <c r="T48" s="0" t="s">
        <v>24</v>
      </c>
    </row>
    <row r="49" customFormat="false" ht="13.8" hidden="false" customHeight="false" outlineLevel="0" collapsed="false">
      <c r="B49" s="0" t="s">
        <v>270</v>
      </c>
      <c r="C49" s="0" t="s">
        <v>271</v>
      </c>
      <c r="D49" s="0" t="s">
        <v>272</v>
      </c>
      <c r="E49" s="5" t="s">
        <v>273</v>
      </c>
      <c r="F49" s="12"/>
      <c r="I49" s="0" t="s">
        <v>274</v>
      </c>
      <c r="J49" s="2" t="s">
        <v>38</v>
      </c>
      <c r="K49" s="2"/>
      <c r="L49" s="0" t="s">
        <v>52</v>
      </c>
      <c r="N49" s="0" t="str">
        <f aca="false">IF(ISBLANK($F49),"",($D49  &amp;" " &amp;C49&amp;" &lt;"&amp;F49 &amp;"&gt;"))</f>
        <v/>
      </c>
      <c r="Q49" s="0" t="str">
        <f aca="false">IF(ISBLANK($E49),"",($S$61  &amp;$S$57&amp;C49&amp;$S$58  &amp;$S$57&amp;D49&amp;$S$58  &amp;$S$57&amp;B49&amp;$S$58  &amp;$S$59&amp;J49&amp;$S$58    &amp;$S$57&amp;K49&amp;$S$58   &amp;$S$57&amp;L49&amp;$S$58  &amp;$S$62))</f>
        <v>&lt;TR&gt;&lt;TD HEIGHT="25" ALIGN="LEFT"&gt;&lt;BR&gt;&lt;/TD&gt;&lt;TD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49" s="0" t="s">
        <v>24</v>
      </c>
      <c r="S49" s="0" t="str">
        <f aca="false">IF(ISBLANK($E49),"",($S$54&amp;$E49&amp;$S$58  &amp;$S$57&amp;C49&amp;$S$58  &amp;$S$57&amp;D49&amp;$S$58  &amp;$S$57&amp;B49&amp;$S$58                 &amp;$S$59&amp;J49&amp;$S$58          &amp;$S$57&amp;K49&amp;$S$58   &amp;$S$57&amp;L49&amp;$S$58       &amp;$S$55&amp;F49&amp;$S$58  &amp;$S$55&amp;G49&amp;$S$58  &amp;$S$55&amp;H49&amp;$S$58  &amp;$S$62))</f>
        <v>&lt;TR&gt;&lt;TD HEIGHT="25" ALIGN="LEFT"&gt;&lt;FONT SIZE=4&gt; LIFE&lt;/FONT&gt;&lt;/TD&gt;&lt;TD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49" s="0" t="s">
        <v>24</v>
      </c>
    </row>
    <row r="50" customFormat="false" ht="13.8" hidden="false" customHeight="false" outlineLevel="0" collapsed="false">
      <c r="F50" s="9"/>
    </row>
    <row r="51" customFormat="false" ht="13.8" hidden="false" customHeight="false" outlineLevel="0" collapsed="false">
      <c r="C51" s="0" t="s">
        <v>275</v>
      </c>
      <c r="E51" s="24" t="n">
        <f aca="false">COUNTIF(E4:E49,"*x*")</f>
        <v>44</v>
      </c>
      <c r="I51" s="2"/>
    </row>
    <row r="52" customFormat="false" ht="13.8" hidden="false" customHeight="false" outlineLevel="0" collapsed="false">
      <c r="C52" s="0" t="s">
        <v>48</v>
      </c>
      <c r="E52" s="24" t="n">
        <f aca="false">COUNTIF(E4:E49,"*life*")</f>
        <v>2</v>
      </c>
      <c r="I52" s="2"/>
    </row>
    <row r="53" customFormat="false" ht="13.8" hidden="false" customHeight="false" outlineLevel="0" collapsed="false">
      <c r="C53" s="0" t="s">
        <v>276</v>
      </c>
      <c r="E53" s="24" t="n">
        <f aca="false">E51+E52</f>
        <v>46</v>
      </c>
      <c r="I53" s="2"/>
    </row>
    <row r="54" customFormat="false" ht="13.8" hidden="false" customHeight="false" outlineLevel="0" collapsed="false">
      <c r="Q54" s="0" t="s">
        <v>277</v>
      </c>
      <c r="R54" s="0" t="s">
        <v>278</v>
      </c>
      <c r="S54" s="6" t="s">
        <v>279</v>
      </c>
    </row>
    <row r="55" customFormat="false" ht="13.8" hidden="false" customHeight="false" outlineLevel="0" collapsed="false">
      <c r="Q55" s="0" t="s">
        <v>280</v>
      </c>
      <c r="R55" s="0" t="s">
        <v>281</v>
      </c>
      <c r="S55" s="6" t="s">
        <v>282</v>
      </c>
    </row>
    <row r="57" customFormat="false" ht="13.8" hidden="false" customHeight="false" outlineLevel="0" collapsed="false">
      <c r="Q57" s="0" t="s">
        <v>283</v>
      </c>
      <c r="R57" s="0" t="s">
        <v>284</v>
      </c>
      <c r="S57" s="6" t="s">
        <v>285</v>
      </c>
    </row>
    <row r="58" customFormat="false" ht="13.8" hidden="false" customHeight="false" outlineLevel="0" collapsed="false">
      <c r="Q58" s="0" t="s">
        <v>286</v>
      </c>
      <c r="R58" s="0" t="s">
        <v>287</v>
      </c>
      <c r="S58" s="6" t="s">
        <v>288</v>
      </c>
    </row>
    <row r="59" customFormat="false" ht="13.8" hidden="false" customHeight="false" outlineLevel="0" collapsed="false">
      <c r="Q59" s="0" t="s">
        <v>289</v>
      </c>
      <c r="R59" s="0" t="s">
        <v>290</v>
      </c>
      <c r="S59" s="6" t="s">
        <v>291</v>
      </c>
    </row>
    <row r="61" customFormat="false" ht="13.8" hidden="false" customHeight="false" outlineLevel="0" collapsed="false">
      <c r="Q61" s="0" t="s">
        <v>292</v>
      </c>
      <c r="R61" s="0" t="s">
        <v>293</v>
      </c>
      <c r="S61" s="6" t="s">
        <v>294</v>
      </c>
    </row>
    <row r="62" customFormat="false" ht="13.8" hidden="false" customHeight="false" outlineLevel="0" collapsed="false">
      <c r="Q62" s="0" t="s">
        <v>295</v>
      </c>
      <c r="R62" s="0" t="s">
        <v>296</v>
      </c>
      <c r="S62" s="6" t="s">
        <v>297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hyperlinks>
    <hyperlink ref="F4" r:id="rId1" display="lamoroso@protonmail.com"/>
    <hyperlink ref="F5" r:id="rId2" display="lou.arminio@gmail.com"/>
    <hyperlink ref="F6" r:id="rId3" display="peter@peterbalkan.com"/>
    <hyperlink ref="F7" r:id="rId4" display="petebelanus@yahoo.com"/>
    <hyperlink ref="F8" r:id="rId5" display="Daniel.Boone@NAU.EDU"/>
    <hyperlink ref="F9" r:id="rId6" display="BillBrightman@yahoo.com"/>
    <hyperlink ref="F10" r:id="rId7" display="bsquaredbb@gmail.com"/>
    <hyperlink ref="F11" r:id="rId8" display="phil.brunner@gmail.com"/>
    <hyperlink ref="F12" r:id="rId9" display="sjb1966@icloud.com"/>
    <hyperlink ref="F14" r:id="rId10" display="mchristian@coconino.az.gov"/>
    <hyperlink ref="F15" r:id="rId11" display="morganconklin@gmail.com"/>
    <hyperlink ref="F16" r:id="rId12" display="kg7ydj@kg7ydj.us"/>
    <hyperlink ref="F17" r:id="rId13" display="KI6WCK@gmail.com"/>
    <hyperlink ref="F18" r:id="rId14" display="rbgerlak@gmail.com"/>
    <hyperlink ref="F19" r:id="rId15" display="samgerstner1222@gmail.com"/>
    <hyperlink ref="F20" r:id="rId16" display="michael_hanks@hotmail.com"/>
    <hyperlink ref="F21" r:id="rId17" display="w7ss@mail.com"/>
    <hyperlink ref="F22" r:id="rId18" display="nova@npgcable.com"/>
    <hyperlink ref="F23" r:id="rId19" display="jerryholzwordt@yahoo.com"/>
    <hyperlink ref="F24" r:id="rId20" display="gary.loving.gl@gmail.com"/>
    <hyperlink ref="F25" r:id="rId21" display="lovingmark6@gmail.com"/>
    <hyperlink ref="F26" r:id="rId22" display="amyinflag@aol.com"/>
    <hyperlink ref="F27" r:id="rId23" display="bigapache@aol.com"/>
    <hyperlink ref="F28" r:id="rId24" display="iceowl@mac.com"/>
    <hyperlink ref="F29" r:id="rId25" display="mrjacobamiller@gmail.com"/>
    <hyperlink ref="F30" r:id="rId26" display="radio@coso-kid.com"/>
    <hyperlink ref="F31" r:id="rId27" display="N7MLS@yahoo.com"/>
    <hyperlink ref="F33" r:id="rId28" display="eperelstein@yahoo.com"/>
    <hyperlink ref="F34" r:id="rId29" display="bpesto@outlook.com"/>
    <hyperlink ref="F38" r:id="rId30" display="WA7GGB@outlook.com"/>
    <hyperlink ref="F39" r:id="rId31" display="keith@kr7rk.com"/>
    <hyperlink ref="F40" r:id="rId32" display="danflg201@npgcable.com"/>
    <hyperlink ref="F41" r:id="rId33" display="ab6vo@pacbell.net"/>
    <hyperlink ref="F42" r:id="rId34" display="kq1s@arrl.net"/>
    <hyperlink ref="F43" r:id="rId35" display="jubismith@gmail.com"/>
    <hyperlink ref="F48" r:id="rId36" display="lwallenflag@gmail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3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40" activeCellId="0" sqref="Q40"/>
    </sheetView>
  </sheetViews>
  <sheetFormatPr defaultColWidth="9.9921875" defaultRowHeight="13.8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4.01"/>
    <col collapsed="false" customWidth="true" hidden="false" outlineLevel="0" max="3" min="3" style="0" width="12.44"/>
    <col collapsed="false" customWidth="true" hidden="false" outlineLevel="0" max="5" min="5" style="1" width="10.45"/>
    <col collapsed="false" customWidth="true" hidden="false" outlineLevel="0" max="6" min="6" style="0" width="28.77"/>
    <col collapsed="false" customWidth="true" hidden="false" outlineLevel="0" max="7" min="7" style="0" width="15"/>
    <col collapsed="false" customWidth="true" hidden="false" outlineLevel="0" max="8" min="8" style="0" width="14.01"/>
    <col collapsed="false" customWidth="true" hidden="false" outlineLevel="0" max="9" min="9" style="0" width="46.78"/>
    <col collapsed="false" customWidth="true" hidden="false" outlineLevel="0" max="10" min="10" style="2" width="8.67"/>
    <col collapsed="false" customWidth="true" hidden="false" outlineLevel="0" max="12" min="12" style="0" width="20.64"/>
    <col collapsed="false" customWidth="true" hidden="false" outlineLevel="0" max="13" min="13" style="0" width="15.22"/>
    <col collapsed="false" customWidth="true" hidden="false" outlineLevel="0" max="14" min="14" style="0" width="45.89"/>
    <col collapsed="false" customWidth="true" hidden="false" outlineLevel="0" max="1024" min="1018" style="0" width="11.57"/>
  </cols>
  <sheetData>
    <row r="1" customFormat="false" ht="15" hidden="false" customHeight="false" outlineLevel="0" collapsed="false">
      <c r="F1" s="3"/>
    </row>
    <row r="2" customFormat="false" ht="15" hidden="false" customHeight="false" outlineLevel="0" collapsed="false">
      <c r="A2" s="4"/>
      <c r="B2" s="0" t="s">
        <v>0</v>
      </c>
      <c r="C2" s="0" t="s">
        <v>1</v>
      </c>
      <c r="E2" s="5" t="s">
        <v>2</v>
      </c>
      <c r="F2" s="3" t="s">
        <v>298</v>
      </c>
      <c r="G2" s="0" t="s">
        <v>4</v>
      </c>
      <c r="H2" s="0" t="s">
        <v>5</v>
      </c>
      <c r="I2" s="0" t="s">
        <v>6</v>
      </c>
      <c r="J2" s="2" t="s">
        <v>7</v>
      </c>
      <c r="K2" s="6" t="s">
        <v>8</v>
      </c>
      <c r="L2" s="6" t="s">
        <v>9</v>
      </c>
      <c r="M2" s="6"/>
      <c r="N2" s="0" t="s">
        <v>10</v>
      </c>
      <c r="Q2" s="6" t="s">
        <v>11</v>
      </c>
      <c r="S2" s="6" t="s">
        <v>12</v>
      </c>
    </row>
    <row r="3" customFormat="false" ht="13.8" hidden="false" customHeight="false" outlineLevel="0" collapsed="false">
      <c r="E3" s="5" t="s">
        <v>13</v>
      </c>
    </row>
    <row r="4" customFormat="false" ht="13.8" hidden="false" customHeight="false" outlineLevel="0" collapsed="false">
      <c r="A4" s="7"/>
      <c r="B4" s="7" t="s">
        <v>14</v>
      </c>
      <c r="C4" s="7" t="s">
        <v>15</v>
      </c>
      <c r="D4" s="7" t="s">
        <v>16</v>
      </c>
      <c r="E4" s="8" t="s">
        <v>17</v>
      </c>
      <c r="F4" s="9" t="s">
        <v>18</v>
      </c>
      <c r="G4" s="7" t="s">
        <v>19</v>
      </c>
      <c r="H4" s="7" t="s">
        <v>20</v>
      </c>
      <c r="I4" s="7" t="s">
        <v>21</v>
      </c>
      <c r="J4" s="2" t="s">
        <v>22</v>
      </c>
      <c r="K4" s="7" t="s">
        <v>23</v>
      </c>
      <c r="L4" s="7"/>
      <c r="M4" s="7"/>
      <c r="N4" s="7" t="str">
        <f aca="false">IF(ISBLANK($F4),"",($D4  &amp;" " &amp;C4&amp;" &lt;"&amp;F4 &amp;"&gt;"))</f>
        <v>Lee Amoroso &lt;lamoroso@protonmail.com&gt;</v>
      </c>
      <c r="Q4" s="0" t="str">
        <f aca="false">IF(ISBLANK($E4),"",($S$71  &amp;$S$67&amp;C4&amp;$S$68  &amp;$S$67&amp;D4&amp;$S$68  &amp;$S$67&amp;B4&amp;$S$68  &amp;$S$69&amp;J4&amp;$S$68    &amp;$S$67&amp;K4&amp;$S$68   &amp;$S$67&amp;L4&amp;$S$68  &amp;$S$72))</f>
        <v>&lt;TR&gt;&lt;TD HEIGHT="25" ALIGN="LEFT"&gt;&lt;BR&gt;&lt;/TD&gt;&lt;TD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" s="0" t="s">
        <v>24</v>
      </c>
      <c r="S4" s="0" t="str">
        <f aca="false">IF(ISBLANK($E4),"",($S$64&amp;$E4&amp;$S$68  &amp;$S$67&amp;C4&amp;$S$68  &amp;$S$67&amp;D4&amp;$S$68  &amp;$S$67&amp;B4&amp;$S$68                 &amp;$S$69&amp;J4&amp;$S$68          &amp;$S$67&amp;K4&amp;$S$68   &amp;$S$67&amp;L4&amp;$S$68       &amp;$S$65&amp;F4&amp;$S$68  &amp;$S$65&amp;G4&amp;$S$68  &amp;$S$65&amp;H4&amp;$S$68  &amp;$S$72))</f>
        <v>&lt;TR&gt;&lt;TD HEIGHT="25" ALIGN="LEFT"&gt;&lt;FONT SIZE=4&gt;X&lt;/FONT&gt;&lt;/TD&gt;&lt;TD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SIZE=3&gt;lamoroso@protonmail.com&lt;/FONT&gt;&lt;/TD&gt;&lt;TD ALIGN="LEFT"&gt;&lt;FONT SIZE=3&gt;928-526-3794&lt;/FONT&gt;&lt;/TD&gt;&lt;TD ALIGN="LEFT"&gt;&lt;FONT SIZE=3&gt;928-607-5179&lt;/FONT&gt;&lt;/TD&gt;&lt;TD ALIGN="LEFT"&gt;&lt;FONT SIZE=4&gt;&lt;BR&gt;&lt;/FONT&gt;&lt;/TD&gt;&lt;/TR&gt;</v>
      </c>
      <c r="T4" s="0" t="s">
        <v>24</v>
      </c>
    </row>
    <row r="5" customFormat="false" ht="13.8" hidden="false" customHeight="false" outlineLevel="0" collapsed="false">
      <c r="B5" s="0" t="s">
        <v>25</v>
      </c>
      <c r="C5" s="0" t="s">
        <v>26</v>
      </c>
      <c r="D5" s="0" t="s">
        <v>27</v>
      </c>
      <c r="E5" s="8" t="s">
        <v>17</v>
      </c>
      <c r="F5" s="9" t="s">
        <v>28</v>
      </c>
      <c r="G5" s="0" t="s">
        <v>29</v>
      </c>
      <c r="H5" s="0" t="s">
        <v>30</v>
      </c>
      <c r="I5" s="0" t="s">
        <v>31</v>
      </c>
      <c r="J5" s="2" t="s">
        <v>22</v>
      </c>
      <c r="K5" s="0" t="s">
        <v>23</v>
      </c>
      <c r="N5" s="0" t="str">
        <f aca="false">IF(ISBLANK($F5),"",($D5  &amp;" " &amp;C5&amp;" &lt;"&amp;F5 &amp;"&gt;"))</f>
        <v>Lou Arminio &lt;lou.arminio@gmail.com&gt;</v>
      </c>
      <c r="Q5" s="0" t="str">
        <f aca="false">IF(ISBLANK($E5),"",($S$71  &amp;$S$67&amp;C5&amp;$S$68  &amp;$S$67&amp;D5&amp;$S$68  &amp;$S$67&amp;B5&amp;$S$68  &amp;$S$69&amp;J5&amp;$S$68    &amp;$S$67&amp;K5&amp;$S$68   &amp;$S$67&amp;L5&amp;$S$68  &amp;$S$72))</f>
        <v>&lt;TR&gt;&lt;TD HEIGHT="25" ALIGN="LEFT"&gt;&lt;BR&gt;&lt;/TD&gt;&lt;TD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" s="0" t="s">
        <v>24</v>
      </c>
      <c r="S5" s="0" t="str">
        <f aca="false">IF(ISBLANK($E5),"",($S$64&amp;$E5&amp;$S$68  &amp;$S$67&amp;C5&amp;$S$68  &amp;$S$67&amp;D5&amp;$S$68  &amp;$S$67&amp;B5&amp;$S$68                 &amp;$S$69&amp;J5&amp;$S$68          &amp;$S$67&amp;K5&amp;$S$68   &amp;$S$67&amp;L5&amp;$S$68       &amp;$S$65&amp;F5&amp;$S$68  &amp;$S$65&amp;G5&amp;$S$68  &amp;$S$65&amp;H5&amp;$S$68  &amp;$S$72))</f>
        <v>&lt;TR&gt;&lt;TD HEIGHT="25" ALIGN="LEFT"&gt;&lt;FONT SIZE=4&gt;X&lt;/FONT&gt;&lt;/TD&gt;&lt;TD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SIZE=3&gt;lou.arminio@gmail.com&lt;/FONT&gt;&lt;/TD&gt;&lt;TD ALIGN="LEFT"&gt;&lt;FONT SIZE=3&gt;928-527-9174&lt;/FONT&gt;&lt;/TD&gt;&lt;TD ALIGN="LEFT"&gt;&lt;FONT SIZE=3&gt;928-606-4413&lt;/FONT&gt;&lt;/TD&gt;&lt;TD ALIGN="LEFT"&gt;&lt;FONT SIZE=4&gt;&lt;BR&gt;&lt;/FONT&gt;&lt;/TD&gt;&lt;/TR&gt;</v>
      </c>
      <c r="T5" s="0" t="s">
        <v>24</v>
      </c>
    </row>
    <row r="6" customFormat="false" ht="13.8" hidden="false" customHeight="false" outlineLevel="0" collapsed="false">
      <c r="B6" s="0" t="s">
        <v>299</v>
      </c>
      <c r="C6" s="0" t="s">
        <v>300</v>
      </c>
      <c r="D6" s="0" t="s">
        <v>234</v>
      </c>
      <c r="E6" s="8" t="s">
        <v>13</v>
      </c>
      <c r="F6" s="11" t="s">
        <v>301</v>
      </c>
      <c r="G6" s="0" t="s">
        <v>302</v>
      </c>
      <c r="H6" s="0" t="s">
        <v>303</v>
      </c>
      <c r="I6" s="0" t="s">
        <v>304</v>
      </c>
      <c r="J6" s="2" t="s">
        <v>59</v>
      </c>
      <c r="K6" s="0" t="s">
        <v>23</v>
      </c>
      <c r="N6" s="0" t="str">
        <f aca="false">IF(ISBLANK($F6),"",($D6  &amp;" " &amp;C6&amp;" &lt;"&amp;F6 &amp;"&gt;"))</f>
        <v>Al  Astorga &lt;aastorga18@msn.com&gt;</v>
      </c>
      <c r="Q6" s="0" t="str">
        <f aca="false">IF(ISBLANK($E6),"",($S$71  &amp;$S$67&amp;C6&amp;$S$68  &amp;$S$67&amp;D6&amp;$S$68  &amp;$S$67&amp;B6&amp;$S$68  &amp;$S$69&amp;J6&amp;$S$68    &amp;$S$67&amp;K6&amp;$S$68   &amp;$S$67&amp;L6&amp;$S$68  &amp;$S$72))</f>
        <v>&lt;TR&gt;&lt;TD HEIGHT="25" ALIGN="LEFT"&gt;&lt;BR&gt;&lt;/TD&gt;&lt;TD ALIGN="LEFT"&gt;&lt;FONT SIZE=4&gt;Astorga&lt;/FONT&gt;&lt;/TD&gt;&lt;TD ALIGN="LEFT"&gt;&lt;FONT SIZE=4&gt;Al &lt;/FONT&gt;&lt;/TD&gt;&lt;TD ALIGN="LEFT"&gt;&lt;FONT SIZE=4&gt;KF7PDY&lt;/FONT&gt;&lt;/TD&gt;&lt;TD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6" s="0" t="s">
        <v>24</v>
      </c>
      <c r="S6" s="0" t="str">
        <f aca="false">IF(ISBLANK($E6),"",($S$64&amp;$E6&amp;$S$68  &amp;$S$67&amp;C6&amp;$S$68  &amp;$S$67&amp;D6&amp;$S$68  &amp;$S$67&amp;B6&amp;$S$68                 &amp;$S$69&amp;J6&amp;$S$68          &amp;$S$67&amp;K6&amp;$S$68   &amp;$S$67&amp;L6&amp;$S$68       &amp;$S$65&amp;F6&amp;$S$68  &amp;$S$65&amp;G6&amp;$S$68  &amp;$S$65&amp;H6&amp;$S$68  &amp;$S$72))</f>
        <v>&lt;TR&gt;&lt;TD HEIGHT="25" ALIGN="LEFT"&gt;&lt;FONT SIZE=4&gt; &lt;/FONT&gt;&lt;/TD&gt;&lt;TD ALIGN="LEFT"&gt;&lt;FONT SIZE=4&gt;Astorga&lt;/FONT&gt;&lt;/TD&gt;&lt;TD ALIGN="LEFT"&gt;&lt;FONT SIZE=4&gt;Al &lt;/FONT&gt;&lt;/TD&gt;&lt;TD ALIGN="LEFT"&gt;&lt;FONT SIZE=4&gt;KF7PDY&lt;/FONT&gt;&lt;/TD&gt;&lt;TD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SIZE=3&gt;aastorga18@msn.com&lt;/FONT&gt;&lt;/TD&gt;&lt;TD ALIGN="LEFT"&gt;&lt;FONT SIZE=3&gt;526-5493&lt;/FONT&gt;&lt;/TD&gt;&lt;TD ALIGN="LEFT"&gt;&lt;FONT SIZE=3&gt;928-606-6350&lt;/FONT&gt;&lt;/TD&gt;&lt;TD ALIGN="LEFT"&gt;&lt;FONT SIZE=4&gt;&lt;BR&gt;&lt;/FONT&gt;&lt;/TD&gt;&lt;/TR&gt;</v>
      </c>
      <c r="T6" s="0" t="s">
        <v>24</v>
      </c>
    </row>
    <row r="7" customFormat="false" ht="13.8" hidden="false" customHeight="false" outlineLevel="0" collapsed="false">
      <c r="B7" s="10" t="s">
        <v>32</v>
      </c>
      <c r="C7" s="0" t="s">
        <v>33</v>
      </c>
      <c r="D7" s="0" t="s">
        <v>34</v>
      </c>
      <c r="E7" s="8" t="s">
        <v>17</v>
      </c>
      <c r="F7" s="11" t="s">
        <v>35</v>
      </c>
      <c r="H7" s="7" t="s">
        <v>36</v>
      </c>
      <c r="I7" s="0" t="s">
        <v>37</v>
      </c>
      <c r="J7" s="2" t="s">
        <v>38</v>
      </c>
      <c r="K7" s="0" t="s">
        <v>23</v>
      </c>
      <c r="N7" s="0" t="str">
        <f aca="false">IF(ISBLANK($F7),"",($D7  &amp;" " &amp;C7&amp;" &lt;"&amp;F7 &amp;"&gt;"))</f>
        <v>Peter Balkan &lt;peter@peterbalkan.com&gt;</v>
      </c>
      <c r="Q7" s="0" t="str">
        <f aca="false">IF(ISBLANK($E7),"",($S$71  &amp;$S$67&amp;C7&amp;$S$68  &amp;$S$67&amp;D7&amp;$S$68  &amp;$S$67&amp;B7&amp;$S$68  &amp;$S$69&amp;J7&amp;$S$68    &amp;$S$67&amp;K7&amp;$S$68   &amp;$S$67&amp;L7&amp;$S$68  &amp;$S$72))</f>
        <v>&lt;TR&gt;&lt;TD HEIGHT="25" ALIGN="LEFT"&gt;&lt;BR&gt;&lt;/TD&gt;&lt;TD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7" s="0" t="s">
        <v>24</v>
      </c>
      <c r="S7" s="0" t="str">
        <f aca="false">IF(ISBLANK($E7),"",($S$64&amp;$E7&amp;$S$68  &amp;$S$67&amp;C7&amp;$S$68  &amp;$S$67&amp;D7&amp;$S$68  &amp;$S$67&amp;B7&amp;$S$68                 &amp;$S$69&amp;J7&amp;$S$68          &amp;$S$67&amp;K7&amp;$S$68   &amp;$S$67&amp;L7&amp;$S$68       &amp;$S$65&amp;F7&amp;$S$68  &amp;$S$65&amp;G7&amp;$S$68  &amp;$S$65&amp;H7&amp;$S$68  &amp;$S$72))</f>
        <v>&lt;TR&gt;&lt;TD HEIGHT="25" ALIGN="LEFT"&gt;&lt;FONT SIZE=4&gt;X&lt;/FONT&gt;&lt;/TD&gt;&lt;TD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SIZE=3&gt;peter@peterbalkan.com&lt;/FONT&gt;&lt;/TD&gt;&lt;TD ALIGN="LEFT"&gt;&lt;FONT SIZE=3&gt;&lt;/FONT&gt;&lt;/TD&gt;&lt;TD ALIGN="LEFT"&gt;&lt;FONT SIZE=3&gt;607-2018&lt;/FONT&gt;&lt;/TD&gt;&lt;TD ALIGN="LEFT"&gt;&lt;FONT SIZE=4&gt;&lt;BR&gt;&lt;/FONT&gt;&lt;/TD&gt;&lt;/TR&gt;</v>
      </c>
      <c r="T7" s="0" t="s">
        <v>24</v>
      </c>
    </row>
    <row r="8" customFormat="false" ht="13.8" hidden="false" customHeight="false" outlineLevel="0" collapsed="false">
      <c r="B8" s="0" t="s">
        <v>39</v>
      </c>
      <c r="C8" s="0" t="s">
        <v>40</v>
      </c>
      <c r="D8" s="0" t="s">
        <v>41</v>
      </c>
      <c r="E8" s="8" t="s">
        <v>17</v>
      </c>
      <c r="F8" s="11" t="s">
        <v>42</v>
      </c>
      <c r="G8" s="0" t="s">
        <v>43</v>
      </c>
      <c r="I8" s="0" t="s">
        <v>44</v>
      </c>
      <c r="J8" s="2" t="s">
        <v>22</v>
      </c>
      <c r="N8" s="0" t="str">
        <f aca="false">IF(ISBLANK($F8),"",($D8  &amp;" " &amp;C8&amp;" &lt;"&amp;F8 &amp;"&gt;"))</f>
        <v>Pete Belanus &lt;petebelanus@yahoo.com&gt;</v>
      </c>
      <c r="Q8" s="0" t="str">
        <f aca="false">IF(ISBLANK($E8),"",($S$71  &amp;$S$67&amp;C8&amp;$S$68  &amp;$S$67&amp;D8&amp;$S$68  &amp;$S$67&amp;B8&amp;$S$68  &amp;$S$69&amp;J8&amp;$S$68    &amp;$S$67&amp;K8&amp;$S$68   &amp;$S$67&amp;L8&amp;$S$68  &amp;$S$72))</f>
        <v>&lt;TR&gt;&lt;TD HEIGHT="25" ALIGN="LEFT"&gt;&lt;BR&gt;&lt;/TD&gt;&lt;TD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8" s="0" t="s">
        <v>24</v>
      </c>
      <c r="S8" s="0" t="str">
        <f aca="false">IF(ISBLANK($E8),"",($S$64&amp;$E8&amp;$S$68  &amp;$S$67&amp;C8&amp;$S$68  &amp;$S$67&amp;D8&amp;$S$68  &amp;$S$67&amp;B8&amp;$S$68                 &amp;$S$69&amp;J8&amp;$S$68          &amp;$S$67&amp;K8&amp;$S$68   &amp;$S$67&amp;L8&amp;$S$68       &amp;$S$65&amp;F8&amp;$S$68  &amp;$S$65&amp;G8&amp;$S$68  &amp;$S$65&amp;H8&amp;$S$68  &amp;$S$72))</f>
        <v>&lt;TR&gt;&lt;TD HEIGHT="25" ALIGN="LEFT"&gt;&lt;FONT SIZE=4&gt;X&lt;/FONT&gt;&lt;/TD&gt;&lt;TD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SIZE=3&gt;petebelanus@yahoo.com&lt;/FONT&gt;&lt;/TD&gt;&lt;TD ALIGN="LEFT"&gt;&lt;FONT SIZE=3&gt;300-3766&lt;/FONT&gt;&lt;/TD&gt;&lt;TD ALIGN="LEFT"&gt;&lt;FONT SIZE=3&gt;&lt;/FONT&gt;&lt;/TD&gt;&lt;TD ALIGN="LEFT"&gt;&lt;FONT SIZE=4&gt;&lt;BR&gt;&lt;/FONT&gt;&lt;/TD&gt;&lt;/TR&gt;</v>
      </c>
      <c r="T8" s="0" t="s">
        <v>24</v>
      </c>
    </row>
    <row r="9" customFormat="false" ht="13.8" hidden="false" customHeight="false" outlineLevel="0" collapsed="false">
      <c r="B9" s="0" t="s">
        <v>45</v>
      </c>
      <c r="C9" s="0" t="s">
        <v>46</v>
      </c>
      <c r="D9" s="0" t="s">
        <v>47</v>
      </c>
      <c r="E9" s="1" t="s">
        <v>48</v>
      </c>
      <c r="F9" s="12" t="s">
        <v>49</v>
      </c>
      <c r="G9" s="0" t="s">
        <v>50</v>
      </c>
      <c r="I9" s="0" t="s">
        <v>51</v>
      </c>
      <c r="J9" s="2" t="s">
        <v>38</v>
      </c>
      <c r="L9" s="0" t="s">
        <v>52</v>
      </c>
      <c r="N9" s="0" t="str">
        <f aca="false">IF(ISBLANK($F9),"",($D9  &amp;" " &amp;C9&amp;" &lt;"&amp;F9 &amp;"&gt;"))</f>
        <v>Dan Boone &lt;Daniel.Boone@NAU.EDU&gt;</v>
      </c>
      <c r="Q9" s="0" t="str">
        <f aca="false">IF(ISBLANK($E9),"",($S$71  &amp;$S$67&amp;C9&amp;$S$68  &amp;$S$67&amp;D9&amp;$S$68  &amp;$S$67&amp;B9&amp;$S$68  &amp;$S$69&amp;J9&amp;$S$68    &amp;$S$67&amp;K9&amp;$S$68   &amp;$S$67&amp;L9&amp;$S$68  &amp;$S$72))</f>
        <v>&lt;TR&gt;&lt;TD HEIGHT="25" ALIGN="LEFT"&gt;&lt;BR&gt;&lt;/TD&gt;&lt;TD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9" s="0" t="s">
        <v>24</v>
      </c>
      <c r="S9" s="0" t="str">
        <f aca="false">IF(ISBLANK($E9),"",($S$64&amp;$E9&amp;$S$68  &amp;$S$67&amp;C9&amp;$S$68  &amp;$S$67&amp;D9&amp;$S$68  &amp;$S$67&amp;B9&amp;$S$68                 &amp;$S$69&amp;J9&amp;$S$68          &amp;$S$67&amp;K9&amp;$S$68   &amp;$S$67&amp;L9&amp;$S$68       &amp;$S$65&amp;F9&amp;$S$68  &amp;$S$65&amp;G9&amp;$S$68  &amp;$S$65&amp;H9&amp;$S$68  &amp;$S$72))</f>
        <v>&lt;TR&gt;&lt;TD HEIGHT="25" ALIGN="LEFT"&gt;&lt;FONT SIZE=4&gt;LIFE&lt;/FONT&gt;&lt;/TD&gt;&lt;TD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SIZE=3&gt;Daniel.Boone@NAU.EDU&lt;/FONT&gt;&lt;/TD&gt;&lt;TD ALIGN="LEFT"&gt;&lt;FONT SIZE=3&gt;779-3450&lt;/FONT&gt;&lt;/TD&gt;&lt;TD ALIGN="LEFT"&gt;&lt;FONT SIZE=3&gt;&lt;/FONT&gt;&lt;/TD&gt;&lt;TD ALIGN="LEFT"&gt;&lt;FONT SIZE=4&gt;&lt;BR&gt;&lt;/FONT&gt;&lt;/TD&gt;&lt;/TR&gt;</v>
      </c>
      <c r="T9" s="0" t="s">
        <v>24</v>
      </c>
    </row>
    <row r="10" customFormat="false" ht="13.8" hidden="false" customHeight="false" outlineLevel="0" collapsed="false">
      <c r="B10" s="0" t="s">
        <v>53</v>
      </c>
      <c r="C10" s="0" t="s">
        <v>54</v>
      </c>
      <c r="D10" s="0" t="s">
        <v>55</v>
      </c>
      <c r="E10" s="8" t="s">
        <v>17</v>
      </c>
      <c r="F10" s="12" t="s">
        <v>56</v>
      </c>
      <c r="H10" s="0" t="s">
        <v>57</v>
      </c>
      <c r="I10" s="0" t="s">
        <v>58</v>
      </c>
      <c r="J10" s="2" t="s">
        <v>59</v>
      </c>
      <c r="K10" s="0" t="s">
        <v>23</v>
      </c>
      <c r="N10" s="0" t="str">
        <f aca="false">IF(ISBLANK($F10),"",($D10  &amp;" " &amp;C10&amp;" &lt;"&amp;F10 &amp;"&gt;"))</f>
        <v>Bill Brightman &lt;BillBrightman@yahoo.com&gt;</v>
      </c>
      <c r="Q10" s="0" t="str">
        <f aca="false">IF(ISBLANK($E10),"",($S$71  &amp;$S$67&amp;C10&amp;$S$68  &amp;$S$67&amp;D10&amp;$S$68  &amp;$S$67&amp;B10&amp;$S$68  &amp;$S$69&amp;J10&amp;$S$68    &amp;$S$67&amp;K10&amp;$S$68   &amp;$S$67&amp;L10&amp;$S$68  &amp;$S$72))</f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0" s="0" t="s">
        <v>24</v>
      </c>
      <c r="S10" s="0" t="str">
        <f aca="false">IF(ISBLANK($E10),"",($S$64&amp;$E10&amp;$S$68  &amp;$S$67&amp;C10&amp;$S$68  &amp;$S$67&amp;D10&amp;$S$68  &amp;$S$67&amp;B10&amp;$S$68                 &amp;$S$69&amp;J10&amp;$S$68          &amp;$S$67&amp;K10&amp;$S$68   &amp;$S$67&amp;L10&amp;$S$68       &amp;$S$65&amp;F10&amp;$S$68  &amp;$S$65&amp;G10&amp;$S$68  &amp;$S$65&amp;H10&amp;$S$68  &amp;$S$72))</f>
        <v>&lt;TR&gt;&lt;TD HEIGHT="25" ALIGN="LEFT"&gt;&lt;FONT SIZE=4&gt;X&lt;/FONT&gt;&lt;/TD&gt;&lt;TD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10" s="0" t="s">
        <v>24</v>
      </c>
    </row>
    <row r="11" customFormat="false" ht="13.8" hidden="false" customHeight="false" outlineLevel="0" collapsed="false">
      <c r="B11" s="0" t="s">
        <v>60</v>
      </c>
      <c r="C11" s="0" t="s">
        <v>61</v>
      </c>
      <c r="D11" s="0" t="s">
        <v>62</v>
      </c>
      <c r="E11" s="8" t="s">
        <v>17</v>
      </c>
      <c r="F11" s="12" t="s">
        <v>63</v>
      </c>
      <c r="G11" s="0" t="s">
        <v>64</v>
      </c>
      <c r="H11" s="0" t="s">
        <v>65</v>
      </c>
      <c r="I11" s="0" t="s">
        <v>66</v>
      </c>
      <c r="J11" s="2" t="s">
        <v>59</v>
      </c>
      <c r="K11" s="0" t="s">
        <v>23</v>
      </c>
      <c r="L11" s="0" t="s">
        <v>67</v>
      </c>
      <c r="N11" s="0" t="str">
        <f aca="false">IF(ISBLANK($F11),"",($D11  &amp;" " &amp;C11&amp;" &lt;"&amp;F11 &amp;"&gt;"))</f>
        <v>Barbara Brunner &lt;bsquaredbb@gmail.com&gt;</v>
      </c>
      <c r="Q11" s="0" t="str">
        <f aca="false">IF(ISBLANK($E11),"",($S$71  &amp;$S$67&amp;C11&amp;$S$68  &amp;$S$67&amp;D11&amp;$S$68  &amp;$S$67&amp;B11&amp;$S$68  &amp;$S$69&amp;J11&amp;$S$68    &amp;$S$67&amp;K11&amp;$S$68   &amp;$S$67&amp;L11&amp;$S$68  &amp;$S$72))</f>
        <v>&lt;TR&gt;&lt;TD HEIGHT="25" ALIGN="LEFT"&gt;&lt;BR&gt;&lt;/TD&gt;&lt;TD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SIZE=4&gt;&lt;BR&gt;&lt;/FONT&gt;&lt;/TD&gt;&lt;/TR&gt;</v>
      </c>
      <c r="R11" s="0" t="s">
        <v>24</v>
      </c>
      <c r="S11" s="0" t="str">
        <f aca="false">IF(ISBLANK($E11),"",($S$64&amp;$E11&amp;$S$68  &amp;$S$67&amp;C11&amp;$S$68  &amp;$S$67&amp;D11&amp;$S$68  &amp;$S$67&amp;B11&amp;$S$68                 &amp;$S$69&amp;J11&amp;$S$68          &amp;$S$67&amp;K11&amp;$S$68   &amp;$S$67&amp;L11&amp;$S$68       &amp;$S$65&amp;F11&amp;$S$68  &amp;$S$65&amp;G11&amp;$S$68  &amp;$S$65&amp;H11&amp;$S$68  &amp;$S$72))</f>
        <v>&lt;TR&gt;&lt;TD HEIGHT="25" ALIGN="LEFT"&gt;&lt;FONT SIZE=4&gt;X&lt;/FONT&gt;&lt;/TD&gt;&lt;TD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SIZE=3&gt;bsquaredbb@gmail.com&lt;/FONT&gt;&lt;/TD&gt;&lt;TD ALIGN="LEFT"&gt;&lt;FONT SIZE=3&gt;556-8702&lt;/FONT&gt;&lt;/TD&gt;&lt;TD ALIGN="LEFT"&gt;&lt;FONT SIZE=3&gt;606-5803&lt;/FONT&gt;&lt;/TD&gt;&lt;TD ALIGN="LEFT"&gt;&lt;FONT SIZE=4&gt;&lt;BR&gt;&lt;/FONT&gt;&lt;/TD&gt;&lt;/TR&gt;</v>
      </c>
      <c r="T11" s="0" t="s">
        <v>24</v>
      </c>
    </row>
    <row r="12" customFormat="false" ht="13.8" hidden="false" customHeight="false" outlineLevel="0" collapsed="false">
      <c r="B12" s="0" t="s">
        <v>68</v>
      </c>
      <c r="C12" s="0" t="s">
        <v>61</v>
      </c>
      <c r="D12" s="0" t="s">
        <v>69</v>
      </c>
      <c r="E12" s="8" t="s">
        <v>17</v>
      </c>
      <c r="F12" s="12" t="s">
        <v>70</v>
      </c>
      <c r="G12" s="0" t="s">
        <v>64</v>
      </c>
      <c r="H12" s="0" t="s">
        <v>71</v>
      </c>
      <c r="I12" s="0" t="s">
        <v>66</v>
      </c>
      <c r="J12" s="2" t="s">
        <v>22</v>
      </c>
      <c r="K12" s="0" t="s">
        <v>23</v>
      </c>
      <c r="N12" s="0" t="str">
        <f aca="false">IF(ISBLANK($F12),"",($D12  &amp;" " &amp;C12&amp;" &lt;"&amp;F12 &amp;"&gt;"))</f>
        <v>Phil Brunner &lt;phil.brunner@gmail.com&gt;</v>
      </c>
      <c r="Q12" s="0" t="str">
        <f aca="false">IF(ISBLANK($E12),"",($S$71  &amp;$S$67&amp;C12&amp;$S$68  &amp;$S$67&amp;D12&amp;$S$68  &amp;$S$67&amp;B12&amp;$S$68  &amp;$S$69&amp;J12&amp;$S$68    &amp;$S$67&amp;K12&amp;$S$68   &amp;$S$67&amp;L12&amp;$S$68  &amp;$S$72))</f>
        <v>&lt;TR&gt;&lt;TD HEIGHT="25" ALIGN="LEFT"&gt;&lt;BR&gt;&lt;/TD&gt;&lt;TD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2" s="0" t="s">
        <v>24</v>
      </c>
      <c r="S12" s="0" t="str">
        <f aca="false">IF(ISBLANK($E12),"",($S$64&amp;$E12&amp;$S$68  &amp;$S$67&amp;C12&amp;$S$68  &amp;$S$67&amp;D12&amp;$S$68  &amp;$S$67&amp;B12&amp;$S$68                 &amp;$S$69&amp;J12&amp;$S$68          &amp;$S$67&amp;K12&amp;$S$68   &amp;$S$67&amp;L12&amp;$S$68       &amp;$S$65&amp;F12&amp;$S$68  &amp;$S$65&amp;G12&amp;$S$68  &amp;$S$65&amp;H12&amp;$S$68  &amp;$S$72))</f>
        <v>&lt;TR&gt;&lt;TD HEIGHT="25" ALIGN="LEFT"&gt;&lt;FONT SIZE=4&gt;X&lt;/FONT&gt;&lt;/TD&gt;&lt;TD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SIZE=3&gt;phil.brunner@gmail.com&lt;/FONT&gt;&lt;/TD&gt;&lt;TD ALIGN="LEFT"&gt;&lt;FONT SIZE=3&gt;556-8702&lt;/FONT&gt;&lt;/TD&gt;&lt;TD ALIGN="LEFT"&gt;&lt;FONT SIZE=3&gt;326-1620&lt;/FONT&gt;&lt;/TD&gt;&lt;TD ALIGN="LEFT"&gt;&lt;FONT SIZE=4&gt;&lt;BR&gt;&lt;/FONT&gt;&lt;/TD&gt;&lt;/TR&gt;</v>
      </c>
      <c r="T12" s="0" t="s">
        <v>24</v>
      </c>
    </row>
    <row r="13" customFormat="false" ht="13.8" hidden="false" customHeight="false" outlineLevel="0" collapsed="false">
      <c r="B13" s="0" t="s">
        <v>72</v>
      </c>
      <c r="C13" s="0" t="s">
        <v>73</v>
      </c>
      <c r="D13" s="0" t="s">
        <v>74</v>
      </c>
      <c r="E13" s="1" t="s">
        <v>17</v>
      </c>
      <c r="F13" s="9" t="s">
        <v>75</v>
      </c>
      <c r="G13" s="0" t="s">
        <v>76</v>
      </c>
      <c r="I13" s="0" t="s">
        <v>77</v>
      </c>
      <c r="J13" s="2" t="s">
        <v>59</v>
      </c>
      <c r="K13" s="0" t="s">
        <v>23</v>
      </c>
      <c r="N13" s="0" t="str">
        <f aca="false">IF(ISBLANK($F13),"",($D13  &amp;" " &amp;C13&amp;" &lt;"&amp;F13 &amp;"&gt;"))</f>
        <v>Bob Buns &lt;sjb1966@icloud.com&gt;</v>
      </c>
      <c r="Q13" s="0" t="str">
        <f aca="false">IF(ISBLANK($E13),"",($S$71  &amp;$S$67&amp;C13&amp;$S$68  &amp;$S$67&amp;D13&amp;$S$68  &amp;$S$67&amp;B13&amp;$S$68  &amp;$S$69&amp;J13&amp;$S$68    &amp;$S$67&amp;K13&amp;$S$68   &amp;$S$67&amp;L13&amp;$S$68  &amp;$S$72))</f>
        <v>&lt;TR&gt;&lt;TD HEIGHT="25" ALIGN="LEFT"&gt;&lt;BR&gt;&lt;/TD&gt;&lt;TD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3" s="0" t="s">
        <v>24</v>
      </c>
      <c r="S13" s="0" t="str">
        <f aca="false">IF(ISBLANK($E13),"",($S$64&amp;$E13&amp;$S$68  &amp;$S$67&amp;C13&amp;$S$68  &amp;$S$67&amp;D13&amp;$S$68  &amp;$S$67&amp;B13&amp;$S$68                 &amp;$S$69&amp;J13&amp;$S$68          &amp;$S$67&amp;K13&amp;$S$68   &amp;$S$67&amp;L13&amp;$S$68       &amp;$S$65&amp;F13&amp;$S$68  &amp;$S$65&amp;G13&amp;$S$68  &amp;$S$65&amp;H13&amp;$S$68  &amp;$S$72))</f>
        <v>&lt;TR&gt;&lt;TD HEIGHT="25" ALIGN="LEFT"&gt;&lt;FONT SIZE=4&gt;X&lt;/FONT&gt;&lt;/TD&gt;&lt;TD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SIZE=3&gt;sjb1966@icloud.com&lt;/FONT&gt;&lt;/TD&gt;&lt;TD ALIGN="LEFT"&gt;&lt;FONT SIZE=3&gt;480-213-2486&lt;/FONT&gt;&lt;/TD&gt;&lt;TD ALIGN="LEFT"&gt;&lt;FONT SIZE=3&gt;&lt;/FONT&gt;&lt;/TD&gt;&lt;TD ALIGN="LEFT"&gt;&lt;FONT SIZE=4&gt;&lt;BR&gt;&lt;/FONT&gt;&lt;/TD&gt;&lt;/TR&gt;</v>
      </c>
      <c r="T13" s="0" t="s">
        <v>24</v>
      </c>
    </row>
    <row r="14" customFormat="false" ht="13.8" hidden="false" customHeight="false" outlineLevel="0" collapsed="false">
      <c r="B14" s="0" t="s">
        <v>78</v>
      </c>
      <c r="C14" s="0" t="s">
        <v>79</v>
      </c>
      <c r="D14" s="0" t="s">
        <v>80</v>
      </c>
      <c r="E14" s="8" t="s">
        <v>17</v>
      </c>
      <c r="F14" s="12"/>
      <c r="I14" s="0" t="s">
        <v>81</v>
      </c>
      <c r="J14" s="2" t="s">
        <v>59</v>
      </c>
      <c r="N14" s="0" t="str">
        <f aca="false">IF(ISBLANK($F14),"",($D14  &amp;" " &amp;C14&amp;" &lt;"&amp;F14 &amp;"&gt;"))</f>
        <v/>
      </c>
      <c r="Q14" s="0" t="str">
        <f aca="false">IF(ISBLANK($E14),"",($S$71  &amp;$S$67&amp;C14&amp;$S$68  &amp;$S$67&amp;D14&amp;$S$68  &amp;$S$67&amp;B14&amp;$S$68  &amp;$S$69&amp;J14&amp;$S$68    &amp;$S$67&amp;K14&amp;$S$68   &amp;$S$67&amp;L14&amp;$S$68  &amp;$S$72))</f>
        <v>&lt;TR&gt;&lt;TD HEIGHT="25" ALIGN="LEFT"&gt;&lt;BR&gt;&lt;/TD&gt;&lt;TD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14" s="0" t="s">
        <v>24</v>
      </c>
      <c r="S14" s="0" t="str">
        <f aca="false">IF(ISBLANK($E14),"",($S$64&amp;$E14&amp;$S$68  &amp;$S$67&amp;C14&amp;$S$68  &amp;$S$67&amp;D14&amp;$S$68  &amp;$S$67&amp;B14&amp;$S$68                 &amp;$S$69&amp;J14&amp;$S$68          &amp;$S$67&amp;K14&amp;$S$68   &amp;$S$67&amp;L14&amp;$S$68       &amp;$S$65&amp;F14&amp;$S$68  &amp;$S$65&amp;G14&amp;$S$68  &amp;$S$65&amp;H14&amp;$S$68  &amp;$S$72))</f>
        <v>&lt;TR&gt;&lt;TD HEIGHT="25" ALIGN="LEFT"&gt;&lt;FONT SIZE=4&gt;X&lt;/FONT&gt;&lt;/TD&gt;&lt;TD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14" s="0" t="s">
        <v>24</v>
      </c>
    </row>
    <row r="15" customFormat="false" ht="13.8" hidden="false" customHeight="false" outlineLevel="0" collapsed="false">
      <c r="B15" s="0" t="s">
        <v>82</v>
      </c>
      <c r="C15" s="0" t="s">
        <v>79</v>
      </c>
      <c r="D15" s="0" t="s">
        <v>83</v>
      </c>
      <c r="E15" s="8" t="s">
        <v>17</v>
      </c>
      <c r="F15" s="12" t="s">
        <v>84</v>
      </c>
      <c r="G15" s="0" t="s">
        <v>85</v>
      </c>
      <c r="I15" s="0" t="s">
        <v>81</v>
      </c>
      <c r="J15" s="8" t="s">
        <v>22</v>
      </c>
      <c r="N15" s="0" t="str">
        <f aca="false">IF(ISBLANK($F15),"",($D15  &amp;" " &amp;C15&amp;" &lt;"&amp;F15 &amp;"&gt;"))</f>
        <v>Mark Christian &lt;mchristian@coconino.az.gov&gt;</v>
      </c>
      <c r="Q15" s="0" t="str">
        <f aca="false">IF(ISBLANK($E15),"",($S$71  &amp;$S$67&amp;C15&amp;$S$68  &amp;$S$67&amp;D15&amp;$S$68  &amp;$S$67&amp;B15&amp;$S$68  &amp;$S$69&amp;J15&amp;$S$68    &amp;$S$67&amp;K15&amp;$S$68   &amp;$S$67&amp;L15&amp;$S$68  &amp;$S$72))</f>
        <v>&lt;TR&gt;&lt;TD HEIGHT="25" ALIGN="LEFT"&gt;&lt;BR&gt;&lt;/TD&gt;&lt;TD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15" s="0" t="s">
        <v>24</v>
      </c>
      <c r="S15" s="0" t="str">
        <f aca="false">IF(ISBLANK($E15),"",($S$64&amp;$E15&amp;$S$68  &amp;$S$67&amp;C15&amp;$S$68  &amp;$S$67&amp;D15&amp;$S$68  &amp;$S$67&amp;B15&amp;$S$68                 &amp;$S$69&amp;J15&amp;$S$68          &amp;$S$67&amp;K15&amp;$S$68   &amp;$S$67&amp;L15&amp;$S$68       &amp;$S$65&amp;F15&amp;$S$68  &amp;$S$65&amp;G15&amp;$S$68  &amp;$S$65&amp;H15&amp;$S$68  &amp;$S$72))</f>
        <v>&lt;TR&gt;&lt;TD HEIGHT="25" ALIGN="LEFT"&gt;&lt;FONT SIZE=4&gt;X&lt;/FONT&gt;&lt;/TD&gt;&lt;TD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SIZE=3&gt;mchristian@coconino.az.gov&lt;/FONT&gt;&lt;/TD&gt;&lt;TD ALIGN="LEFT"&gt;&lt;FONT SIZE=3&gt;607-2367&lt;/FONT&gt;&lt;/TD&gt;&lt;TD ALIGN="LEFT"&gt;&lt;FONT SIZE=3&gt;&lt;/FONT&gt;&lt;/TD&gt;&lt;TD ALIGN="LEFT"&gt;&lt;FONT SIZE=4&gt;&lt;BR&gt;&lt;/FONT&gt;&lt;/TD&gt;&lt;/TR&gt;</v>
      </c>
      <c r="T15" s="0" t="s">
        <v>24</v>
      </c>
    </row>
    <row r="16" customFormat="false" ht="13.8" hidden="false" customHeight="false" outlineLevel="0" collapsed="false">
      <c r="B16" s="0" t="s">
        <v>86</v>
      </c>
      <c r="C16" s="0" t="s">
        <v>87</v>
      </c>
      <c r="D16" s="0" t="s">
        <v>88</v>
      </c>
      <c r="E16" s="8" t="s">
        <v>17</v>
      </c>
      <c r="F16" s="12" t="s">
        <v>89</v>
      </c>
      <c r="G16" s="0" t="s">
        <v>90</v>
      </c>
      <c r="H16" s="0" t="s">
        <v>90</v>
      </c>
      <c r="I16" s="0" t="s">
        <v>91</v>
      </c>
      <c r="J16" s="8" t="s">
        <v>22</v>
      </c>
      <c r="L16" s="0" t="s">
        <v>92</v>
      </c>
      <c r="N16" s="0" t="str">
        <f aca="false">IF(ISBLANK($F16),"",($D16  &amp;" " &amp;C16&amp;" &lt;"&amp;F16 &amp;"&gt;"))</f>
        <v>Morgan Conklin &lt;morganconklin@gmail.com&gt;</v>
      </c>
      <c r="Q16" s="0" t="str">
        <f aca="false">IF(ISBLANK($E16),"",($S$71  &amp;$S$67&amp;C16&amp;$S$68  &amp;$S$67&amp;D16&amp;$S$68  &amp;$S$67&amp;B16&amp;$S$68  &amp;$S$69&amp;J16&amp;$S$68    &amp;$S$67&amp;K16&amp;$S$68   &amp;$S$67&amp;L16&amp;$S$68  &amp;$S$72))</f>
        <v>&lt;TR&gt;&lt;TD HEIGHT="25" ALIGN="LEFT"&gt;&lt;BR&gt;&lt;/TD&gt;&lt;TD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SIZE=4&gt;&lt;BR&gt;&lt;/FONT&gt;&lt;/TD&gt;&lt;/TR&gt;</v>
      </c>
      <c r="R16" s="0" t="s">
        <v>24</v>
      </c>
      <c r="S16" s="0" t="str">
        <f aca="false">IF(ISBLANK($E16),"",($S$64&amp;$E16&amp;$S$68  &amp;$S$67&amp;C16&amp;$S$68  &amp;$S$67&amp;D16&amp;$S$68  &amp;$S$67&amp;B16&amp;$S$68                 &amp;$S$69&amp;J16&amp;$S$68          &amp;$S$67&amp;K16&amp;$S$68   &amp;$S$67&amp;L16&amp;$S$68       &amp;$S$65&amp;F16&amp;$S$68  &amp;$S$65&amp;G16&amp;$S$68  &amp;$S$65&amp;H16&amp;$S$68  &amp;$S$72))</f>
        <v>&lt;TR&gt;&lt;TD HEIGHT="25" ALIGN="LEFT"&gt;&lt;FONT SIZE=4&gt;X&lt;/FONT&gt;&lt;/TD&gt;&lt;TD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SIZE=3&gt;morganconklin@gmail.com&lt;/FONT&gt;&lt;/TD&gt;&lt;TD ALIGN="LEFT"&gt;&lt;FONT SIZE=3&gt;928-266-6975&lt;/FONT&gt;&lt;/TD&gt;&lt;TD ALIGN="LEFT"&gt;&lt;FONT SIZE=3&gt;928-266-6975&lt;/FONT&gt;&lt;/TD&gt;&lt;TD ALIGN="LEFT"&gt;&lt;FONT SIZE=4&gt;&lt;BR&gt;&lt;/FONT&gt;&lt;/TD&gt;&lt;/TR&gt;</v>
      </c>
      <c r="T16" s="0" t="s">
        <v>24</v>
      </c>
    </row>
    <row r="17" customFormat="false" ht="13.8" hidden="false" customHeight="false" outlineLevel="0" collapsed="false">
      <c r="B17" s="0" t="s">
        <v>93</v>
      </c>
      <c r="C17" s="0" t="s">
        <v>94</v>
      </c>
      <c r="D17" s="0" t="s">
        <v>95</v>
      </c>
      <c r="E17" s="13" t="s">
        <v>17</v>
      </c>
      <c r="F17" s="12" t="s">
        <v>96</v>
      </c>
      <c r="G17" s="0" t="s">
        <v>97</v>
      </c>
      <c r="I17" s="0" t="s">
        <v>98</v>
      </c>
      <c r="J17" s="2" t="s">
        <v>22</v>
      </c>
      <c r="K17" s="0" t="s">
        <v>23</v>
      </c>
      <c r="N17" s="0" t="str">
        <f aca="false">IF(ISBLANK($F17),"",($D17  &amp;" " &amp;C17&amp;" &lt;"&amp;F17 &amp;"&gt;"))</f>
        <v>Glen Davis &lt;kg7ydj@kg7ydj.us&gt;</v>
      </c>
      <c r="Q17" s="0" t="str">
        <f aca="false">IF(ISBLANK($E17),"",($S$71  &amp;$S$67&amp;C17&amp;$S$68  &amp;$S$67&amp;D17&amp;$S$68  &amp;$S$67&amp;B17&amp;$S$68  &amp;$S$69&amp;J17&amp;$S$68    &amp;$S$67&amp;K17&amp;$S$68   &amp;$S$67&amp;L17&amp;$S$68  &amp;$S$72))</f>
        <v>&lt;TR&gt;&lt;TD HEIGHT="25" ALIGN="LEFT"&gt;&lt;BR&gt;&lt;/TD&gt;&lt;TD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7" s="0" t="s">
        <v>24</v>
      </c>
      <c r="S17" s="0" t="str">
        <f aca="false">IF(ISBLANK($E17),"",($S$64&amp;$E17&amp;$S$68  &amp;$S$67&amp;C17&amp;$S$68  &amp;$S$67&amp;D17&amp;$S$68  &amp;$S$67&amp;B17&amp;$S$68                 &amp;$S$69&amp;J17&amp;$S$68          &amp;$S$67&amp;K17&amp;$S$68   &amp;$S$67&amp;L17&amp;$S$68       &amp;$S$65&amp;F17&amp;$S$68  &amp;$S$65&amp;G17&amp;$S$68  &amp;$S$65&amp;H17&amp;$S$68  &amp;$S$72))</f>
        <v>&lt;TR&gt;&lt;TD HEIGHT="25" ALIGN="LEFT"&gt;&lt;FONT SIZE=4&gt;X&lt;/FONT&gt;&lt;/TD&gt;&lt;TD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SIZE=3&gt;kg7ydj@kg7ydj.us&lt;/FONT&gt;&lt;/TD&gt;&lt;TD ALIGN="LEFT"&gt;&lt;FONT SIZE=3&gt;928-226-7794&lt;/FONT&gt;&lt;/TD&gt;&lt;TD ALIGN="LEFT"&gt;&lt;FONT SIZE=3&gt;&lt;/FONT&gt;&lt;/TD&gt;&lt;TD ALIGN="LEFT"&gt;&lt;FONT SIZE=4&gt;&lt;BR&gt;&lt;/FONT&gt;&lt;/TD&gt;&lt;/TR&gt;</v>
      </c>
      <c r="T17" s="0" t="s">
        <v>24</v>
      </c>
    </row>
    <row r="18" customFormat="false" ht="13.8" hidden="false" customHeight="false" outlineLevel="0" collapsed="false">
      <c r="B18" s="0" t="s">
        <v>99</v>
      </c>
      <c r="C18" s="0" t="s">
        <v>100</v>
      </c>
      <c r="D18" s="0" t="s">
        <v>101</v>
      </c>
      <c r="E18" s="8" t="s">
        <v>17</v>
      </c>
      <c r="F18" s="12" t="s">
        <v>102</v>
      </c>
      <c r="H18" s="0" t="s">
        <v>103</v>
      </c>
      <c r="I18" s="0" t="s">
        <v>104</v>
      </c>
      <c r="J18" s="8" t="s">
        <v>22</v>
      </c>
      <c r="K18" s="0" t="s">
        <v>23</v>
      </c>
      <c r="L18" s="0" t="s">
        <v>105</v>
      </c>
      <c r="N18" s="0" t="str">
        <f aca="false">IF(ISBLANK($F18),"",($D18  &amp;" " &amp;C18&amp;" &lt;"&amp;F18 &amp;"&gt;"))</f>
        <v>Janice Enloe &lt;KI6WCK@gmail.com&gt;</v>
      </c>
      <c r="Q18" s="0" t="str">
        <f aca="false">IF(ISBLANK($E18),"",($S$71  &amp;$S$67&amp;C18&amp;$S$68  &amp;$S$67&amp;D18&amp;$S$68  &amp;$S$67&amp;B18&amp;$S$68  &amp;$S$69&amp;J18&amp;$S$68    &amp;$S$67&amp;K18&amp;$S$68   &amp;$S$67&amp;L18&amp;$S$68  &amp;$S$72))</f>
        <v>&lt;TR&gt;&lt;TD HEIGHT="25" ALIGN="LEFT"&gt;&lt;BR&gt;&lt;/TD&gt;&lt;TD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SIZE=4&gt;&lt;BR&gt;&lt;/FONT&gt;&lt;/TD&gt;&lt;/TR&gt;</v>
      </c>
      <c r="R18" s="0" t="s">
        <v>24</v>
      </c>
      <c r="S18" s="0" t="str">
        <f aca="false">IF(ISBLANK($E18),"",($S$64&amp;$E18&amp;$S$68  &amp;$S$67&amp;C18&amp;$S$68  &amp;$S$67&amp;D18&amp;$S$68  &amp;$S$67&amp;B18&amp;$S$68                 &amp;$S$69&amp;J18&amp;$S$68          &amp;$S$67&amp;K18&amp;$S$68   &amp;$S$67&amp;L18&amp;$S$68       &amp;$S$65&amp;F18&amp;$S$68  &amp;$S$65&amp;G18&amp;$S$68  &amp;$S$65&amp;H18&amp;$S$68  &amp;$S$72))</f>
        <v>&lt;TR&gt;&lt;TD HEIGHT="25" ALIGN="LEFT"&gt;&lt;FONT SIZE=4&gt;X&lt;/FONT&gt;&lt;/TD&gt;&lt;TD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SIZE=3&gt;KI6WCK@gmail.com&lt;/FONT&gt;&lt;/TD&gt;&lt;TD ALIGN="LEFT"&gt;&lt;FONT SIZE=3&gt;&lt;/FONT&gt;&lt;/TD&gt;&lt;TD ALIGN="LEFT"&gt;&lt;FONT SIZE=3&gt;928-525-4641&lt;/FONT&gt;&lt;/TD&gt;&lt;TD ALIGN="LEFT"&gt;&lt;FONT SIZE=4&gt;&lt;BR&gt;&lt;/FONT&gt;&lt;/TD&gt;&lt;/TR&gt;</v>
      </c>
      <c r="T18" s="0" t="s">
        <v>24</v>
      </c>
    </row>
    <row r="19" customFormat="false" ht="13.8" hidden="false" customHeight="false" outlineLevel="0" collapsed="false">
      <c r="B19" s="0" t="s">
        <v>106</v>
      </c>
      <c r="C19" s="0" t="s">
        <v>107</v>
      </c>
      <c r="D19" s="0" t="s">
        <v>108</v>
      </c>
      <c r="E19" s="8" t="s">
        <v>17</v>
      </c>
      <c r="F19" s="12" t="s">
        <v>109</v>
      </c>
      <c r="H19" s="0" t="s">
        <v>110</v>
      </c>
      <c r="I19" s="14" t="s">
        <v>111</v>
      </c>
      <c r="J19" s="2" t="s">
        <v>22</v>
      </c>
      <c r="K19" s="0" t="s">
        <v>23</v>
      </c>
      <c r="L19" s="0" t="s">
        <v>112</v>
      </c>
      <c r="N19" s="0" t="str">
        <f aca="false">IF(ISBLANK($F19),"",($D19  &amp;" " &amp;C19&amp;" &lt;"&amp;F19 &amp;"&gt;"))</f>
        <v>Ron Gerlak &lt;rbgerlak@gmail.com&gt;</v>
      </c>
      <c r="Q19" s="0" t="str">
        <f aca="false">IF(ISBLANK($E19),"",($S$71  &amp;$S$67&amp;C19&amp;$S$68  &amp;$S$67&amp;D19&amp;$S$68  &amp;$S$67&amp;B19&amp;$S$68  &amp;$S$69&amp;J19&amp;$S$68    &amp;$S$67&amp;K19&amp;$S$68   &amp;$S$67&amp;L19&amp;$S$68  &amp;$S$72))</f>
        <v>&lt;TR&gt;&lt;TD HEIGHT="25" ALIGN="LEFT"&gt;&lt;BR&gt;&lt;/TD&gt;&lt;TD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SIZE=4&gt;&lt;BR&gt;&lt;/FONT&gt;&lt;/TD&gt;&lt;/TR&gt;</v>
      </c>
      <c r="R19" s="0" t="s">
        <v>24</v>
      </c>
      <c r="S19" s="0" t="str">
        <f aca="false">IF(ISBLANK($E19),"",($S$64&amp;$E19&amp;$S$68  &amp;$S$67&amp;C19&amp;$S$68  &amp;$S$67&amp;D19&amp;$S$68  &amp;$S$67&amp;B19&amp;$S$68                 &amp;$S$69&amp;J19&amp;$S$68          &amp;$S$67&amp;K19&amp;$S$68   &amp;$S$67&amp;L19&amp;$S$68       &amp;$S$65&amp;F19&amp;$S$68  &amp;$S$65&amp;G19&amp;$S$68  &amp;$S$65&amp;H19&amp;$S$68  &amp;$S$72))</f>
        <v>&lt;TR&gt;&lt;TD HEIGHT="25" ALIGN="LEFT"&gt;&lt;FONT SIZE=4&gt;X&lt;/FONT&gt;&lt;/TD&gt;&lt;TD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SIZE=3&gt;rbgerlak@gmail.com&lt;/FONT&gt;&lt;/TD&gt;&lt;TD ALIGN="LEFT"&gt;&lt;FONT SIZE=3&gt;&lt;/FONT&gt;&lt;/TD&gt;&lt;TD ALIGN="LEFT"&gt;&lt;FONT SIZE=3&gt;480-356-3663&lt;/FONT&gt;&lt;/TD&gt;&lt;TD ALIGN="LEFT"&gt;&lt;FONT SIZE=4&gt;&lt;BR&gt;&lt;/FONT&gt;&lt;/TD&gt;&lt;/TR&gt;</v>
      </c>
      <c r="T19" s="0" t="s">
        <v>24</v>
      </c>
    </row>
    <row r="20" customFormat="false" ht="13.8" hidden="false" customHeight="false" outlineLevel="0" collapsed="false">
      <c r="B20" s="0" t="s">
        <v>113</v>
      </c>
      <c r="C20" s="0" t="s">
        <v>114</v>
      </c>
      <c r="D20" s="0" t="s">
        <v>115</v>
      </c>
      <c r="E20" s="1" t="s">
        <v>17</v>
      </c>
      <c r="F20" s="9" t="s">
        <v>116</v>
      </c>
      <c r="G20" s="0" t="s">
        <v>117</v>
      </c>
      <c r="I20" s="0" t="s">
        <v>118</v>
      </c>
      <c r="J20" s="2" t="s">
        <v>38</v>
      </c>
      <c r="K20" s="0" t="s">
        <v>23</v>
      </c>
      <c r="N20" s="0" t="str">
        <f aca="false">IF(ISBLANK($F20),"",($D20  &amp;" " &amp;C20&amp;" &lt;"&amp;F20 &amp;"&gt;"))</f>
        <v>Sam Gerstner &lt;samgerstner1222@gmail.com&gt;</v>
      </c>
      <c r="Q20" s="0" t="str">
        <f aca="false">IF(ISBLANK($E20),"",($S$71  &amp;$S$67&amp;C20&amp;$S$68  &amp;$S$67&amp;D20&amp;$S$68  &amp;$S$67&amp;B20&amp;$S$68  &amp;$S$69&amp;J20&amp;$S$68    &amp;$S$67&amp;K20&amp;$S$68   &amp;$S$67&amp;L20&amp;$S$68  &amp;$S$72))</f>
        <v>&lt;TR&gt;&lt;TD HEIGHT="25" ALIGN="LEFT"&gt;&lt;BR&gt;&lt;/TD&gt;&lt;TD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0" s="0" t="s">
        <v>24</v>
      </c>
      <c r="S20" s="0" t="str">
        <f aca="false">IF(ISBLANK($E20),"",($S$64&amp;$E20&amp;$S$68  &amp;$S$67&amp;C20&amp;$S$68  &amp;$S$67&amp;D20&amp;$S$68  &amp;$S$67&amp;B20&amp;$S$68                 &amp;$S$69&amp;J20&amp;$S$68          &amp;$S$67&amp;K20&amp;$S$68   &amp;$S$67&amp;L20&amp;$S$68       &amp;$S$65&amp;F20&amp;$S$68  &amp;$S$65&amp;G20&amp;$S$68  &amp;$S$65&amp;H20&amp;$S$68  &amp;$S$72))</f>
        <v>&lt;TR&gt;&lt;TD HEIGHT="25" ALIGN="LEFT"&gt;&lt;FONT SIZE=4&gt;X&lt;/FONT&gt;&lt;/TD&gt;&lt;TD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SIZE=3&gt;samgerstner1222@gmail.com&lt;/FONT&gt;&lt;/TD&gt;&lt;TD ALIGN="LEFT"&gt;&lt;FONT SIZE=3&gt;480-628-2417&lt;/FONT&gt;&lt;/TD&gt;&lt;TD ALIGN="LEFT"&gt;&lt;FONT SIZE=3&gt;&lt;/FONT&gt;&lt;/TD&gt;&lt;TD ALIGN="LEFT"&gt;&lt;FONT SIZE=4&gt;&lt;BR&gt;&lt;/FONT&gt;&lt;/TD&gt;&lt;/TR&gt;</v>
      </c>
      <c r="T20" s="0" t="s">
        <v>24</v>
      </c>
    </row>
    <row r="21" customFormat="false" ht="13.8" hidden="false" customHeight="false" outlineLevel="0" collapsed="false">
      <c r="B21" s="0" t="s">
        <v>305</v>
      </c>
      <c r="C21" s="0" t="s">
        <v>306</v>
      </c>
      <c r="D21" s="0" t="s">
        <v>307</v>
      </c>
      <c r="E21" s="8" t="s">
        <v>13</v>
      </c>
      <c r="F21" s="12" t="s">
        <v>308</v>
      </c>
      <c r="G21" s="0" t="s">
        <v>309</v>
      </c>
      <c r="I21" s="0" t="s">
        <v>310</v>
      </c>
      <c r="J21" s="2" t="s">
        <v>59</v>
      </c>
      <c r="K21" s="0" t="s">
        <v>23</v>
      </c>
      <c r="N21" s="0" t="str">
        <f aca="false">IF(ISBLANK($F21),"",($D21  &amp;" " &amp;C21&amp;" &lt;"&amp;F21 &amp;"&gt;"))</f>
        <v>Andrew Gissel &lt;andrewlgissel@gmail.com&gt;</v>
      </c>
      <c r="Q21" s="0" t="str">
        <f aca="false">IF(ISBLANK($E21),"",($S$71  &amp;$S$67&amp;C21&amp;$S$68  &amp;$S$67&amp;D21&amp;$S$68  &amp;$S$67&amp;B21&amp;$S$68  &amp;$S$69&amp;J21&amp;$S$68    &amp;$S$67&amp;K21&amp;$S$68   &amp;$S$67&amp;L21&amp;$S$68  &amp;$S$72))</f>
        <v>&lt;TR&gt;&lt;TD HEIGHT="25" ALIGN="LEFT"&gt;&lt;BR&gt;&lt;/TD&gt;&lt;TD ALIGN="LEFT"&gt;&lt;FONT SIZE=4&gt;Gissel&lt;/FONT&gt;&lt;/TD&gt;&lt;TD ALIGN="LEFT"&gt;&lt;FONT SIZE=4&gt;Andrew&lt;/FONT&gt;&lt;/TD&gt;&lt;TD ALIGN="LEFT"&gt;&lt;FONT SIZE=4&gt;WA7DPS&lt;/FONT&gt;&lt;/TD&gt;&lt;TD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1" s="0" t="s">
        <v>24</v>
      </c>
      <c r="S21" s="0" t="str">
        <f aca="false">IF(ISBLANK($E21),"",($S$64&amp;$E21&amp;$S$68  &amp;$S$67&amp;C21&amp;$S$68  &amp;$S$67&amp;D21&amp;$S$68  &amp;$S$67&amp;B21&amp;$S$68                 &amp;$S$69&amp;J21&amp;$S$68          &amp;$S$67&amp;K21&amp;$S$68   &amp;$S$67&amp;L21&amp;$S$68       &amp;$S$65&amp;F21&amp;$S$68  &amp;$S$65&amp;G21&amp;$S$68  &amp;$S$65&amp;H21&amp;$S$68  &amp;$S$72))</f>
        <v>&lt;TR&gt;&lt;TD HEIGHT="25" ALIGN="LEFT"&gt;&lt;FONT SIZE=4&gt; &lt;/FONT&gt;&lt;/TD&gt;&lt;TD ALIGN="LEFT"&gt;&lt;FONT SIZE=4&gt;Gissel&lt;/FONT&gt;&lt;/TD&gt;&lt;TD ALIGN="LEFT"&gt;&lt;FONT SIZE=4&gt;Andrew&lt;/FONT&gt;&lt;/TD&gt;&lt;TD ALIGN="LEFT"&gt;&lt;FONT SIZE=4&gt;WA7DPS&lt;/FONT&gt;&lt;/TD&gt;&lt;TD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SIZE=3&gt;andrewlgissel@gmail.com&lt;/FONT&gt;&lt;/TD&gt;&lt;TD ALIGN="LEFT"&gt;&lt;FONT SIZE=3&gt;600-1354&lt;/FONT&gt;&lt;/TD&gt;&lt;TD ALIGN="LEFT"&gt;&lt;FONT SIZE=3&gt;&lt;/FONT&gt;&lt;/TD&gt;&lt;TD ALIGN="LEFT"&gt;&lt;FONT SIZE=4&gt;&lt;BR&gt;&lt;/FONT&gt;&lt;/TD&gt;&lt;/TR&gt;</v>
      </c>
      <c r="T21" s="0" t="s">
        <v>24</v>
      </c>
    </row>
    <row r="22" customFormat="false" ht="13.8" hidden="false" customHeight="false" outlineLevel="0" collapsed="false">
      <c r="B22" s="14" t="s">
        <v>119</v>
      </c>
      <c r="C22" s="0" t="s">
        <v>120</v>
      </c>
      <c r="D22" s="0" t="s">
        <v>121</v>
      </c>
      <c r="E22" s="8" t="s">
        <v>17</v>
      </c>
      <c r="F22" s="15" t="s">
        <v>122</v>
      </c>
      <c r="G22" s="14" t="s">
        <v>123</v>
      </c>
      <c r="I22" s="14" t="s">
        <v>124</v>
      </c>
      <c r="J22" s="2" t="s">
        <v>22</v>
      </c>
      <c r="K22" s="0" t="s">
        <v>23</v>
      </c>
      <c r="N22" s="0" t="str">
        <f aca="false">IF(ISBLANK($F22),"",($D22  &amp;" " &amp;C22&amp;" &lt;"&amp;F22 &amp;"&gt;"))</f>
        <v>Mike Hanks &lt;michael_hanks@hotmail.com&gt;</v>
      </c>
      <c r="Q22" s="0" t="str">
        <f aca="false">IF(ISBLANK($E22),"",($S$71  &amp;$S$67&amp;C22&amp;$S$68  &amp;$S$67&amp;D22&amp;$S$68  &amp;$S$67&amp;B22&amp;$S$68  &amp;$S$69&amp;J22&amp;$S$68    &amp;$S$67&amp;K22&amp;$S$68   &amp;$S$67&amp;L22&amp;$S$68  &amp;$S$72))</f>
        <v>&lt;TR&gt;&lt;TD HEIGHT="25" ALIGN="LEFT"&gt;&lt;BR&gt;&lt;/TD&gt;&lt;TD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2" s="0" t="s">
        <v>24</v>
      </c>
      <c r="S22" s="0" t="str">
        <f aca="false">IF(ISBLANK($E22),"",($S$64&amp;$E22&amp;$S$68  &amp;$S$67&amp;C22&amp;$S$68  &amp;$S$67&amp;D22&amp;$S$68  &amp;$S$67&amp;B22&amp;$S$68                 &amp;$S$69&amp;J22&amp;$S$68          &amp;$S$67&amp;K22&amp;$S$68   &amp;$S$67&amp;L22&amp;$S$68       &amp;$S$65&amp;F22&amp;$S$68  &amp;$S$65&amp;G22&amp;$S$68  &amp;$S$65&amp;H22&amp;$S$68  &amp;$S$72))</f>
        <v>&lt;TR&gt;&lt;TD HEIGHT="25" ALIGN="LEFT"&gt;&lt;FONT SIZE=4&gt;X&lt;/FONT&gt;&lt;/TD&gt;&lt;TD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SIZE=3&gt;michael_hanks@hotmail.com&lt;/FONT&gt;&lt;/TD&gt;&lt;TD ALIGN="LEFT"&gt;&lt;FONT SIZE=3&gt;928-606-4437&lt;/FONT&gt;&lt;/TD&gt;&lt;TD ALIGN="LEFT"&gt;&lt;FONT SIZE=3&gt;&lt;/FONT&gt;&lt;/TD&gt;&lt;TD ALIGN="LEFT"&gt;&lt;FONT SIZE=4&gt;&lt;BR&gt;&lt;/FONT&gt;&lt;/TD&gt;&lt;/TR&gt;</v>
      </c>
      <c r="T22" s="0" t="s">
        <v>24</v>
      </c>
    </row>
    <row r="23" customFormat="false" ht="13.8" hidden="false" customHeight="false" outlineLevel="0" collapsed="false">
      <c r="B23" s="0" t="s">
        <v>125</v>
      </c>
      <c r="C23" s="0" t="s">
        <v>126</v>
      </c>
      <c r="D23" s="16" t="s">
        <v>127</v>
      </c>
      <c r="E23" s="8" t="s">
        <v>17</v>
      </c>
      <c r="F23" s="12" t="s">
        <v>128</v>
      </c>
      <c r="G23" s="0" t="s">
        <v>129</v>
      </c>
      <c r="H23" s="0" t="s">
        <v>130</v>
      </c>
      <c r="I23" s="0" t="s">
        <v>131</v>
      </c>
      <c r="J23" s="2" t="s">
        <v>22</v>
      </c>
      <c r="L23" s="0" t="s">
        <v>132</v>
      </c>
      <c r="N23" s="0" t="str">
        <f aca="false">IF(ISBLANK($F23),"",($D23  &amp;" " &amp;C23&amp;" &lt;"&amp;F23 &amp;"&gt;"))</f>
        <v>Ken Held &lt;w7ss@mail.com&gt;</v>
      </c>
      <c r="Q23" s="0" t="str">
        <f aca="false">IF(ISBLANK($E23),"",($S$71  &amp;$S$67&amp;C23&amp;$S$68  &amp;$S$67&amp;D23&amp;$S$68  &amp;$S$67&amp;B23&amp;$S$68  &amp;$S$69&amp;J23&amp;$S$68    &amp;$S$67&amp;K23&amp;$S$68   &amp;$S$67&amp;L23&amp;$S$68  &amp;$S$72))</f>
        <v>&lt;TR&gt;&lt;TD HEIGHT="25" ALIGN="LEFT"&gt;&lt;BR&gt;&lt;/TD&gt;&lt;TD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SIZE=4&gt;&lt;BR&gt;&lt;/FONT&gt;&lt;/TD&gt;&lt;/TR&gt;</v>
      </c>
      <c r="R23" s="0" t="s">
        <v>24</v>
      </c>
      <c r="S23" s="0" t="str">
        <f aca="false">IF(ISBLANK($E23),"",($S$64&amp;$E23&amp;$S$68  &amp;$S$67&amp;C23&amp;$S$68  &amp;$S$67&amp;D23&amp;$S$68  &amp;$S$67&amp;B23&amp;$S$68                 &amp;$S$69&amp;J23&amp;$S$68          &amp;$S$67&amp;K23&amp;$S$68   &amp;$S$67&amp;L23&amp;$S$68       &amp;$S$65&amp;F23&amp;$S$68  &amp;$S$65&amp;G23&amp;$S$68  &amp;$S$65&amp;H23&amp;$S$68  &amp;$S$72))</f>
        <v>&lt;TR&gt;&lt;TD HEIGHT="25" ALIGN="LEFT"&gt;&lt;FONT SIZE=4&gt;X&lt;/FONT&gt;&lt;/TD&gt;&lt;TD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SIZE=3&gt;w7ss@mail.com&lt;/FONT&gt;&lt;/TD&gt;&lt;TD ALIGN="LEFT"&gt;&lt;FONT SIZE=3&gt;255-1234&lt;/FONT&gt;&lt;/TD&gt;&lt;TD ALIGN="LEFT"&gt;&lt;FONT SIZE=3&gt;480-209-9626&lt;/FONT&gt;&lt;/TD&gt;&lt;TD ALIGN="LEFT"&gt;&lt;FONT SIZE=4&gt;&lt;BR&gt;&lt;/FONT&gt;&lt;/TD&gt;&lt;/TR&gt;</v>
      </c>
      <c r="T23" s="0" t="s">
        <v>24</v>
      </c>
    </row>
    <row r="24" customFormat="false" ht="13.8" hidden="false" customHeight="false" outlineLevel="0" collapsed="false">
      <c r="B24" s="0" t="s">
        <v>133</v>
      </c>
      <c r="C24" s="0" t="s">
        <v>134</v>
      </c>
      <c r="D24" s="0" t="s">
        <v>135</v>
      </c>
      <c r="E24" s="8" t="s">
        <v>17</v>
      </c>
      <c r="F24" s="12" t="s">
        <v>136</v>
      </c>
      <c r="G24" s="0" t="s">
        <v>137</v>
      </c>
      <c r="I24" s="0" t="s">
        <v>138</v>
      </c>
      <c r="J24" s="8" t="s">
        <v>22</v>
      </c>
      <c r="K24" s="0" t="s">
        <v>23</v>
      </c>
      <c r="L24" s="0" t="s">
        <v>139</v>
      </c>
      <c r="N24" s="0" t="str">
        <f aca="false">IF(ISBLANK($F24),"",($D24  &amp;" " &amp;C24&amp;" &lt;"&amp;F24 &amp;"&gt;"))</f>
        <v>Joe Hobart &lt;nova@npgcable.com&gt;</v>
      </c>
      <c r="P24" s="17"/>
      <c r="Q24" s="0" t="str">
        <f aca="false">IF(ISBLANK($E24),"",($S$71  &amp;$S$67&amp;C24&amp;$S$68  &amp;$S$67&amp;D24&amp;$S$68  &amp;$S$67&amp;B24&amp;$S$68  &amp;$S$69&amp;J24&amp;$S$68    &amp;$S$67&amp;K24&amp;$S$68   &amp;$S$67&amp;L24&amp;$S$68  &amp;$S$72))</f>
        <v>&lt;TR&gt;&lt;TD HEIGHT="25" ALIGN="LEFT"&gt;&lt;BR&gt;&lt;/TD&gt;&lt;TD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SIZE=4&gt;&lt;BR&gt;&lt;/FONT&gt;&lt;/TD&gt;&lt;/TR&gt;</v>
      </c>
      <c r="R24" s="0" t="s">
        <v>24</v>
      </c>
      <c r="S24" s="0" t="str">
        <f aca="false">IF(ISBLANK($E24),"",($S$64&amp;$E24&amp;$S$68  &amp;$S$67&amp;C24&amp;$S$68  &amp;$S$67&amp;D24&amp;$S$68  &amp;$S$67&amp;B24&amp;$S$68                 &amp;$S$69&amp;J24&amp;$S$68          &amp;$S$67&amp;K24&amp;$S$68   &amp;$S$67&amp;L24&amp;$S$68       &amp;$S$65&amp;F24&amp;$S$68  &amp;$S$65&amp;G24&amp;$S$68  &amp;$S$65&amp;H24&amp;$S$68  &amp;$S$72))</f>
        <v>&lt;TR&gt;&lt;TD HEIGHT="25" ALIGN="LEFT"&gt;&lt;FONT SIZE=4&gt;X&lt;/FONT&gt;&lt;/TD&gt;&lt;TD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SIZE=3&gt;nova@npgcable.com&lt;/FONT&gt;&lt;/TD&gt;&lt;TD ALIGN="LEFT"&gt;&lt;FONT SIZE=3&gt;525-9222&lt;/FONT&gt;&lt;/TD&gt;&lt;TD ALIGN="LEFT"&gt;&lt;FONT SIZE=3&gt;&lt;/FONT&gt;&lt;/TD&gt;&lt;TD ALIGN="LEFT"&gt;&lt;FONT SIZE=4&gt;&lt;BR&gt;&lt;/FONT&gt;&lt;/TD&gt;&lt;/TR&gt;</v>
      </c>
      <c r="T24" s="0" t="s">
        <v>24</v>
      </c>
    </row>
    <row r="25" customFormat="false" ht="13.8" hidden="false" customHeight="false" outlineLevel="0" collapsed="false">
      <c r="B25" s="0" t="s">
        <v>140</v>
      </c>
      <c r="C25" s="0" t="s">
        <v>141</v>
      </c>
      <c r="D25" s="0" t="s">
        <v>142</v>
      </c>
      <c r="E25" s="8" t="s">
        <v>17</v>
      </c>
      <c r="F25" s="12" t="s">
        <v>143</v>
      </c>
      <c r="H25" s="0" t="s">
        <v>144</v>
      </c>
      <c r="I25" s="0" t="s">
        <v>145</v>
      </c>
      <c r="J25" s="2" t="s">
        <v>59</v>
      </c>
      <c r="K25" s="0" t="s">
        <v>23</v>
      </c>
      <c r="N25" s="0" t="str">
        <f aca="false">IF(ISBLANK($F25),"",($D25  &amp;" " &amp;C25&amp;" &lt;"&amp;F25 &amp;"&gt;"))</f>
        <v>Jerry Holzwordt &lt;jerryholzwordt@yahoo.com&gt;</v>
      </c>
      <c r="Q25" s="0" t="str">
        <f aca="false">IF(ISBLANK($E25),"",($S$71  &amp;$S$67&amp;C25&amp;$S$68  &amp;$S$67&amp;D25&amp;$S$68  &amp;$S$67&amp;B25&amp;$S$68  &amp;$S$69&amp;J25&amp;$S$68    &amp;$S$67&amp;K25&amp;$S$68   &amp;$S$67&amp;L25&amp;$S$68  &amp;$S$72))</f>
        <v>&lt;TR&gt;&lt;TD HEIGHT="25" ALIGN="LEFT"&gt;&lt;BR&gt;&lt;/TD&gt;&lt;TD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5" s="0" t="s">
        <v>24</v>
      </c>
      <c r="S25" s="0" t="str">
        <f aca="false">IF(ISBLANK($E25),"",($S$64&amp;$E25&amp;$S$68  &amp;$S$67&amp;C25&amp;$S$68  &amp;$S$67&amp;D25&amp;$S$68  &amp;$S$67&amp;B25&amp;$S$68                 &amp;$S$69&amp;J25&amp;$S$68          &amp;$S$67&amp;K25&amp;$S$68   &amp;$S$67&amp;L25&amp;$S$68       &amp;$S$65&amp;F25&amp;$S$68  &amp;$S$65&amp;G25&amp;$S$68  &amp;$S$65&amp;H25&amp;$S$68  &amp;$S$72))</f>
        <v>&lt;TR&gt;&lt;TD HEIGHT="25" ALIGN="LEFT"&gt;&lt;FONT SIZE=4&gt;X&lt;/FONT&gt;&lt;/TD&gt;&lt;TD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SIZE=3&gt;jerryholzwordt@yahoo.com&lt;/FONT&gt;&lt;/TD&gt;&lt;TD ALIGN="LEFT"&gt;&lt;FONT SIZE=3&gt;&lt;/FONT&gt;&lt;/TD&gt;&lt;TD ALIGN="LEFT"&gt;&lt;FONT SIZE=3&gt;380-0199&lt;/FONT&gt;&lt;/TD&gt;&lt;TD ALIGN="LEFT"&gt;&lt;FONT SIZE=4&gt;&lt;BR&gt;&lt;/FONT&gt;&lt;/TD&gt;&lt;/TR&gt;</v>
      </c>
      <c r="T25" s="0" t="s">
        <v>24</v>
      </c>
    </row>
    <row r="26" customFormat="false" ht="13.8" hidden="false" customHeight="false" outlineLevel="0" collapsed="false">
      <c r="B26" s="0" t="s">
        <v>311</v>
      </c>
      <c r="C26" s="0" t="s">
        <v>312</v>
      </c>
      <c r="D26" s="0" t="s">
        <v>313</v>
      </c>
      <c r="E26" s="8" t="s">
        <v>13</v>
      </c>
      <c r="F26" s="12" t="s">
        <v>314</v>
      </c>
      <c r="G26" s="0" t="s">
        <v>315</v>
      </c>
      <c r="H26" s="0" t="s">
        <v>316</v>
      </c>
      <c r="I26" s="0" t="s">
        <v>317</v>
      </c>
      <c r="J26" s="2" t="s">
        <v>22</v>
      </c>
      <c r="N26" s="0" t="str">
        <f aca="false">IF(ISBLANK($F26),"",($D26  &amp;" " &amp;C26&amp;" &lt;"&amp;F26 &amp;"&gt;"))</f>
        <v>CB Johnson &lt;cbjsg@msn.com&gt;</v>
      </c>
      <c r="Q26" s="0" t="str">
        <f aca="false">IF(ISBLANK($E26),"",($S$71  &amp;$S$67&amp;C26&amp;$S$68  &amp;$S$67&amp;D26&amp;$S$68  &amp;$S$67&amp;B26&amp;$S$68  &amp;$S$69&amp;J26&amp;$S$68    &amp;$S$67&amp;K26&amp;$S$68   &amp;$S$67&amp;L26&amp;$S$68  &amp;$S$72))</f>
        <v>&lt;TR&gt;&lt;TD HEIGHT="25" ALIGN="LEFT"&gt;&lt;BR&gt;&lt;/TD&gt;&lt;TD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26" s="0" t="s">
        <v>24</v>
      </c>
      <c r="S26" s="0" t="str">
        <f aca="false">IF(ISBLANK($E26),"",($S$64&amp;$E26&amp;$S$68  &amp;$S$67&amp;C26&amp;$S$68  &amp;$S$67&amp;D26&amp;$S$68  &amp;$S$67&amp;B26&amp;$S$68                 &amp;$S$69&amp;J26&amp;$S$68          &amp;$S$67&amp;K26&amp;$S$68   &amp;$S$67&amp;L26&amp;$S$68       &amp;$S$65&amp;F26&amp;$S$68  &amp;$S$65&amp;G26&amp;$S$68  &amp;$S$65&amp;H26&amp;$S$68  &amp;$S$72))</f>
        <v>&lt;TR&gt;&lt;TD HEIGHT="25" ALIGN="LEFT"&gt;&lt;FONT SIZE=4&gt; &lt;/FONT&gt;&lt;/TD&gt;&lt;TD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SIZE=3&gt;cbjsg@msn.com&lt;/FONT&gt;&lt;/TD&gt;&lt;TD ALIGN="LEFT"&gt;&lt;FONT SIZE=3&gt;266-0881&lt;/FONT&gt;&lt;/TD&gt;&lt;TD ALIGN="LEFT"&gt;&lt;FONT SIZE=3&gt;480-415-8602&lt;/FONT&gt;&lt;/TD&gt;&lt;TD ALIGN="LEFT"&gt;&lt;FONT SIZE=4&gt;&lt;BR&gt;&lt;/FONT&gt;&lt;/TD&gt;&lt;/TR&gt;</v>
      </c>
      <c r="T26" s="0" t="s">
        <v>24</v>
      </c>
    </row>
    <row r="27" customFormat="false" ht="13.8" hidden="false" customHeight="false" outlineLevel="0" collapsed="false">
      <c r="B27" s="0" t="s">
        <v>146</v>
      </c>
      <c r="C27" s="0" t="s">
        <v>147</v>
      </c>
      <c r="D27" s="0" t="s">
        <v>148</v>
      </c>
      <c r="E27" s="8" t="s">
        <v>17</v>
      </c>
      <c r="F27" s="12" t="s">
        <v>149</v>
      </c>
      <c r="G27" s="0" t="s">
        <v>150</v>
      </c>
      <c r="H27" s="0" t="s">
        <v>151</v>
      </c>
      <c r="I27" s="0" t="s">
        <v>152</v>
      </c>
      <c r="J27" s="2" t="s">
        <v>38</v>
      </c>
      <c r="K27" s="0" t="s">
        <v>23</v>
      </c>
      <c r="N27" s="0" t="str">
        <f aca="false">IF(ISBLANK($F27),"",($D27  &amp;" " &amp;C27&amp;" &lt;"&amp;F27 &amp;"&gt;"))</f>
        <v>Gary Loving &lt;gary.loving.gl@gmail.com&gt;</v>
      </c>
      <c r="Q27" s="0" t="str">
        <f aca="false">IF(ISBLANK($E27),"",($S$71  &amp;$S$67&amp;C27&amp;$S$68  &amp;$S$67&amp;D27&amp;$S$68  &amp;$S$67&amp;B27&amp;$S$68  &amp;$S$69&amp;J27&amp;$S$68    &amp;$S$67&amp;K27&amp;$S$68   &amp;$S$67&amp;L27&amp;$S$68  &amp;$S$72))</f>
        <v>&lt;TR&gt;&lt;TD HEIGHT="25" ALIGN="LEFT"&gt;&lt;BR&gt;&lt;/TD&gt;&lt;TD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7" s="0" t="s">
        <v>24</v>
      </c>
      <c r="S27" s="0" t="str">
        <f aca="false">IF(ISBLANK($E27),"",($S$64&amp;$E27&amp;$S$68  &amp;$S$67&amp;C27&amp;$S$68  &amp;$S$67&amp;D27&amp;$S$68  &amp;$S$67&amp;B27&amp;$S$68                 &amp;$S$69&amp;J27&amp;$S$68          &amp;$S$67&amp;K27&amp;$S$68   &amp;$S$67&amp;L27&amp;$S$68       &amp;$S$65&amp;F27&amp;$S$68  &amp;$S$65&amp;G27&amp;$S$68  &amp;$S$65&amp;H27&amp;$S$68  &amp;$S$72))</f>
        <v>&lt;TR&gt;&lt;TD HEIGHT="25" ALIGN="LEFT"&gt;&lt;FONT SIZE=4&gt;X&lt;/FONT&gt;&lt;/TD&gt;&lt;TD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SIZE=3&gt;gary.loving.gl@gmail.com&lt;/FONT&gt;&lt;/TD&gt;&lt;TD ALIGN="LEFT"&gt;&lt;FONT SIZE=3&gt;773-0145&lt;/FONT&gt;&lt;/TD&gt;&lt;TD ALIGN="LEFT"&gt;&lt;FONT SIZE=3&gt;607-5224&lt;/FONT&gt;&lt;/TD&gt;&lt;TD ALIGN="LEFT"&gt;&lt;FONT SIZE=4&gt;&lt;BR&gt;&lt;/FONT&gt;&lt;/TD&gt;&lt;/TR&gt;</v>
      </c>
      <c r="T27" s="0" t="s">
        <v>24</v>
      </c>
    </row>
    <row r="28" customFormat="false" ht="14.25" hidden="false" customHeight="true" outlineLevel="0" collapsed="false">
      <c r="B28" s="0" t="s">
        <v>153</v>
      </c>
      <c r="C28" s="0" t="s">
        <v>147</v>
      </c>
      <c r="D28" s="0" t="s">
        <v>83</v>
      </c>
      <c r="E28" s="8" t="s">
        <v>17</v>
      </c>
      <c r="F28" s="12" t="s">
        <v>154</v>
      </c>
      <c r="G28" s="0" t="s">
        <v>150</v>
      </c>
      <c r="H28" s="0" t="s">
        <v>155</v>
      </c>
      <c r="I28" s="0" t="s">
        <v>152</v>
      </c>
      <c r="J28" s="2" t="s">
        <v>38</v>
      </c>
      <c r="K28" s="0" t="s">
        <v>23</v>
      </c>
      <c r="N28" s="0" t="str">
        <f aca="false">IF(ISBLANK($F28),"",($D28  &amp;" " &amp;C28&amp;" &lt;"&amp;F28 &amp;"&gt;"))</f>
        <v>Mark Loving &lt;lovingmark6@gmail.com&gt;</v>
      </c>
      <c r="Q28" s="0" t="str">
        <f aca="false">IF(ISBLANK($E28),"",($S$71  &amp;$S$67&amp;C28&amp;$S$68  &amp;$S$67&amp;D28&amp;$S$68  &amp;$S$67&amp;B28&amp;$S$68  &amp;$S$69&amp;J28&amp;$S$68    &amp;$S$67&amp;K28&amp;$S$68   &amp;$S$67&amp;L28&amp;$S$68  &amp;$S$72))</f>
        <v>&lt;TR&gt;&lt;TD HEIGHT="25" ALIGN="LEFT"&gt;&lt;BR&gt;&lt;/TD&gt;&lt;TD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8" s="0" t="s">
        <v>24</v>
      </c>
      <c r="S28" s="0" t="str">
        <f aca="false">IF(ISBLANK($E28),"",($S$64&amp;$E28&amp;$S$68  &amp;$S$67&amp;C28&amp;$S$68  &amp;$S$67&amp;D28&amp;$S$68  &amp;$S$67&amp;B28&amp;$S$68                 &amp;$S$69&amp;J28&amp;$S$68          &amp;$S$67&amp;K28&amp;$S$68   &amp;$S$67&amp;L28&amp;$S$68       &amp;$S$65&amp;F28&amp;$S$68  &amp;$S$65&amp;G28&amp;$S$68  &amp;$S$65&amp;H28&amp;$S$68  &amp;$S$72))</f>
        <v>&lt;TR&gt;&lt;TD HEIGHT="25" ALIGN="LEFT"&gt;&lt;FONT SIZE=4&gt;X&lt;/FONT&gt;&lt;/TD&gt;&lt;TD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SIZE=3&gt;lovingmark6@gmail.com&lt;/FONT&gt;&lt;/TD&gt;&lt;TD ALIGN="LEFT"&gt;&lt;FONT SIZE=3&gt;773-0145&lt;/FONT&gt;&lt;/TD&gt;&lt;TD ALIGN="LEFT"&gt;&lt;FONT SIZE=3&gt;607-5221&lt;/FONT&gt;&lt;/TD&gt;&lt;TD ALIGN="LEFT"&gt;&lt;FONT SIZE=4&gt;&lt;BR&gt;&lt;/FONT&gt;&lt;/TD&gt;&lt;/TR&gt;</v>
      </c>
      <c r="T28" s="0" t="s">
        <v>24</v>
      </c>
    </row>
    <row r="29" customFormat="false" ht="14.25" hidden="false" customHeight="true" outlineLevel="0" collapsed="false">
      <c r="B29" s="0" t="s">
        <v>156</v>
      </c>
      <c r="C29" s="0" t="s">
        <v>157</v>
      </c>
      <c r="D29" s="0" t="s">
        <v>158</v>
      </c>
      <c r="E29" s="8" t="s">
        <v>17</v>
      </c>
      <c r="F29" s="12" t="s">
        <v>159</v>
      </c>
      <c r="G29" s="0" t="s">
        <v>160</v>
      </c>
      <c r="H29" s="0" t="s">
        <v>161</v>
      </c>
      <c r="I29" s="0" t="s">
        <v>162</v>
      </c>
      <c r="J29" s="2" t="s">
        <v>59</v>
      </c>
      <c r="K29" s="0" t="s">
        <v>23</v>
      </c>
      <c r="N29" s="0" t="str">
        <f aca="false">IF(ISBLANK($F29),"",($D29  &amp;" " &amp;C29&amp;" &lt;"&amp;F29 &amp;"&gt;"))</f>
        <v>Amy Martin &lt;amyinflag@aol.com&gt;</v>
      </c>
      <c r="Q29" s="0" t="str">
        <f aca="false">IF(ISBLANK($E29),"",($S$71  &amp;$S$67&amp;C29&amp;$S$68  &amp;$S$67&amp;D29&amp;$S$68  &amp;$S$67&amp;B29&amp;$S$68  &amp;$S$69&amp;J29&amp;$S$68    &amp;$S$67&amp;K29&amp;$S$68   &amp;$S$67&amp;L29&amp;$S$68  &amp;$S$72))</f>
        <v>&lt;TR&gt;&lt;TD HEIGHT="25" ALIGN="LEFT"&gt;&lt;BR&gt;&lt;/TD&gt;&lt;TD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9" s="0" t="s">
        <v>24</v>
      </c>
      <c r="S29" s="0" t="str">
        <f aca="false">IF(ISBLANK($E29),"",($S$64&amp;$E29&amp;$S$68  &amp;$S$67&amp;C29&amp;$S$68  &amp;$S$67&amp;D29&amp;$S$68  &amp;$S$67&amp;B29&amp;$S$68                 &amp;$S$69&amp;J29&amp;$S$68          &amp;$S$67&amp;K29&amp;$S$68   &amp;$S$67&amp;L29&amp;$S$68       &amp;$S$65&amp;F29&amp;$S$68  &amp;$S$65&amp;G29&amp;$S$68  &amp;$S$65&amp;H29&amp;$S$68  &amp;$S$72))</f>
        <v>&lt;TR&gt;&lt;TD HEIGHT="25" ALIGN="LEFT"&gt;&lt;FONT SIZE=4&gt;X&lt;/FONT&gt;&lt;/TD&gt;&lt;TD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SIZE=3&gt;amyinflag@aol.com&lt;/FONT&gt;&lt;/TD&gt;&lt;TD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9" s="0" t="s">
        <v>24</v>
      </c>
    </row>
    <row r="30" customFormat="false" ht="13.8" hidden="false" customHeight="false" outlineLevel="0" collapsed="false">
      <c r="B30" s="0" t="s">
        <v>163</v>
      </c>
      <c r="C30" s="0" t="s">
        <v>157</v>
      </c>
      <c r="D30" s="0" t="s">
        <v>164</v>
      </c>
      <c r="E30" s="8" t="s">
        <v>17</v>
      </c>
      <c r="F30" s="12" t="s">
        <v>165</v>
      </c>
      <c r="G30" s="0" t="s">
        <v>160</v>
      </c>
      <c r="H30" s="0" t="s">
        <v>161</v>
      </c>
      <c r="I30" s="0" t="s">
        <v>162</v>
      </c>
      <c r="J30" s="2" t="s">
        <v>22</v>
      </c>
      <c r="K30" s="0" t="s">
        <v>23</v>
      </c>
      <c r="N30" s="0" t="str">
        <f aca="false">IF(ISBLANK($F30),"",($D30  &amp;" " &amp;C30&amp;" &lt;"&amp;F30 &amp;"&gt;"))</f>
        <v>Scott Martin &lt;bigapache@aol.com&gt;</v>
      </c>
      <c r="Q30" s="0" t="str">
        <f aca="false">IF(ISBLANK($E30),"",($S$71  &amp;$S$67&amp;C30&amp;$S$68  &amp;$S$67&amp;D30&amp;$S$68  &amp;$S$67&amp;B30&amp;$S$68  &amp;$S$69&amp;J30&amp;$S$68    &amp;$S$67&amp;K30&amp;$S$68   &amp;$S$67&amp;L30&amp;$S$68  &amp;$S$72))</f>
        <v>&lt;TR&gt;&lt;TD HEIGHT="25" ALIGN="LEFT"&gt;&lt;BR&gt;&lt;/TD&gt;&lt;TD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0" s="0" t="s">
        <v>24</v>
      </c>
      <c r="S30" s="0" t="str">
        <f aca="false">IF(ISBLANK($E30),"",($S$64&amp;$E30&amp;$S$68  &amp;$S$67&amp;C30&amp;$S$68  &amp;$S$67&amp;D30&amp;$S$68  &amp;$S$67&amp;B30&amp;$S$68                 &amp;$S$69&amp;J30&amp;$S$68          &amp;$S$67&amp;K30&amp;$S$68   &amp;$S$67&amp;L30&amp;$S$68       &amp;$S$65&amp;F30&amp;$S$68  &amp;$S$65&amp;G30&amp;$S$68  &amp;$S$65&amp;H30&amp;$S$68  &amp;$S$72))</f>
        <v>&lt;TR&gt;&lt;TD HEIGHT="25" ALIGN="LEFT"&gt;&lt;FONT SIZE=4&gt;X&lt;/FONT&gt;&lt;/TD&gt;&lt;TD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SIZE=3&gt;bigapache@aol.com&lt;/FONT&gt;&lt;/TD&gt;&lt;TD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30" s="0" t="s">
        <v>24</v>
      </c>
    </row>
    <row r="31" customFormat="false" ht="13.8" hidden="false" customHeight="false" outlineLevel="0" collapsed="false">
      <c r="B31" s="0" t="s">
        <v>166</v>
      </c>
      <c r="C31" s="0" t="s">
        <v>167</v>
      </c>
      <c r="D31" s="0" t="s">
        <v>135</v>
      </c>
      <c r="E31" s="8" t="s">
        <v>17</v>
      </c>
      <c r="F31" s="12" t="s">
        <v>168</v>
      </c>
      <c r="G31" s="0" t="s">
        <v>169</v>
      </c>
      <c r="H31" s="7" t="s">
        <v>170</v>
      </c>
      <c r="I31" s="0" t="s">
        <v>171</v>
      </c>
      <c r="J31" s="8" t="s">
        <v>22</v>
      </c>
      <c r="K31" s="0" t="s">
        <v>23</v>
      </c>
      <c r="N31" s="0" t="str">
        <f aca="false">IF(ISBLANK($F31),"",($D31  &amp;" " &amp;C31&amp;" &lt;"&amp;F31 &amp;"&gt;"))</f>
        <v>Joe Mastroianni &lt;iceowl@mac.com&gt;</v>
      </c>
      <c r="Q31" s="0" t="str">
        <f aca="false">IF(ISBLANK($E31),"",($S$71  &amp;$S$67&amp;C31&amp;$S$68  &amp;$S$67&amp;D31&amp;$S$68  &amp;$S$67&amp;B31&amp;$S$68  &amp;$S$69&amp;J31&amp;$S$68    &amp;$S$67&amp;K31&amp;$S$68   &amp;$S$67&amp;L31&amp;$S$68  &amp;$S$72))</f>
        <v>&lt;TR&gt;&lt;TD HEIGHT="25" ALIGN="LEFT"&gt;&lt;BR&gt;&lt;/TD&gt;&lt;TD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1" s="0" t="s">
        <v>24</v>
      </c>
      <c r="S31" s="0" t="str">
        <f aca="false">IF(ISBLANK($E31),"",($S$64&amp;$E31&amp;$S$68  &amp;$S$67&amp;C31&amp;$S$68  &amp;$S$67&amp;D31&amp;$S$68  &amp;$S$67&amp;B31&amp;$S$68                 &amp;$S$69&amp;J31&amp;$S$68          &amp;$S$67&amp;K31&amp;$S$68   &amp;$S$67&amp;L31&amp;$S$68       &amp;$S$65&amp;F31&amp;$S$68  &amp;$S$65&amp;G31&amp;$S$68  &amp;$S$65&amp;H31&amp;$S$68  &amp;$S$72))</f>
        <v>&lt;TR&gt;&lt;TD HEIGHT="25" ALIGN="LEFT"&gt;&lt;FONT SIZE=4&gt;X&lt;/FONT&gt;&lt;/TD&gt;&lt;TD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SIZE=3&gt;iceowl@mac.com&lt;/FONT&gt;&lt;/TD&gt;&lt;TD ALIGN="LEFT"&gt;&lt;FONT SIZE=3&gt;408-356-6557&lt;/FONT&gt;&lt;/TD&gt;&lt;TD ALIGN="LEFT"&gt;&lt;FONT SIZE=3&gt;408-656-5667&lt;/FONT&gt;&lt;/TD&gt;&lt;TD ALIGN="LEFT"&gt;&lt;FONT SIZE=4&gt;&lt;BR&gt;&lt;/FONT&gt;&lt;/TD&gt;&lt;/TR&gt;</v>
      </c>
      <c r="T31" s="0" t="s">
        <v>24</v>
      </c>
    </row>
    <row r="32" customFormat="false" ht="14.25" hidden="false" customHeight="true" outlineLevel="0" collapsed="false">
      <c r="B32" s="0" t="s">
        <v>318</v>
      </c>
      <c r="C32" s="0" t="s">
        <v>319</v>
      </c>
      <c r="D32" s="0" t="s">
        <v>320</v>
      </c>
      <c r="E32" s="8" t="s">
        <v>13</v>
      </c>
      <c r="F32" s="12" t="s">
        <v>321</v>
      </c>
      <c r="G32" s="0" t="s">
        <v>322</v>
      </c>
      <c r="H32" s="0" t="s">
        <v>323</v>
      </c>
      <c r="I32" s="0" t="s">
        <v>324</v>
      </c>
      <c r="J32" s="2" t="s">
        <v>38</v>
      </c>
      <c r="N32" s="0" t="str">
        <f aca="false">IF(ISBLANK($F32),"",($D32  &amp;" " &amp;C32&amp;" &lt;"&amp;F32 &amp;"&gt;"))</f>
        <v>Robert Meadowcroft &lt;meadowmuff14@yahoo.com&gt;</v>
      </c>
      <c r="Q32" s="0" t="str">
        <f aca="false">IF(ISBLANK($E32),"",($S$71  &amp;$S$67&amp;C32&amp;$S$68  &amp;$S$67&amp;D32&amp;$S$68  &amp;$S$67&amp;B32&amp;$S$68  &amp;$S$69&amp;J32&amp;$S$68    &amp;$S$67&amp;K32&amp;$S$68   &amp;$S$67&amp;L32&amp;$S$68  &amp;$S$72))</f>
        <v>&lt;TR&gt;&lt;TD HEIGHT="25" ALIGN="LEFT"&gt;&lt;BR&gt;&lt;/TD&gt;&lt;TD ALIGN="LEFT"&gt;&lt;FONT SIZE=4&gt;Meadowcroft&lt;/FONT&gt;&lt;/TD&gt;&lt;TD ALIGN="LEFT"&gt;&lt;FONT SIZE=4&gt;Robert&lt;/FONT&gt;&lt;/TD&gt;&lt;TD ALIGN="LEFT"&gt;&lt;FONT SIZE=4&gt;KF4RKS&lt;/FONT&gt;&lt;/TD&gt;&lt;TD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2" s="0" t="s">
        <v>24</v>
      </c>
      <c r="S32" s="0" t="str">
        <f aca="false">IF(ISBLANK($E32),"",($S$64&amp;$E32&amp;$S$68  &amp;$S$67&amp;C32&amp;$S$68  &amp;$S$67&amp;D32&amp;$S$68  &amp;$S$67&amp;B32&amp;$S$68                 &amp;$S$69&amp;J32&amp;$S$68          &amp;$S$67&amp;K32&amp;$S$68   &amp;$S$67&amp;L32&amp;$S$68       &amp;$S$65&amp;F32&amp;$S$68  &amp;$S$65&amp;G32&amp;$S$68  &amp;$S$65&amp;H32&amp;$S$68  &amp;$S$72))</f>
        <v>&lt;TR&gt;&lt;TD HEIGHT="25" ALIGN="LEFT"&gt;&lt;FONT SIZE=4&gt; &lt;/FONT&gt;&lt;/TD&gt;&lt;TD ALIGN="LEFT"&gt;&lt;FONT SIZE=4&gt;Meadowcroft&lt;/FONT&gt;&lt;/TD&gt;&lt;TD ALIGN="LEFT"&gt;&lt;FONT SIZE=4&gt;Robert&lt;/FONT&gt;&lt;/TD&gt;&lt;TD ALIGN="LEFT"&gt;&lt;FONT SIZE=4&gt;KF4RKS&lt;/FONT&gt;&lt;/TD&gt;&lt;TD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SIZE=3&gt;meadowmuff14@yahoo.com&lt;/FONT&gt;&lt;/TD&gt;&lt;TD ALIGN="LEFT"&gt;&lt;FONT SIZE=3&gt;660-8324&lt;/FONT&gt;&lt;/TD&gt;&lt;TD ALIGN="LEFT"&gt;&lt;FONT SIZE=3&gt;w779-3910&lt;/FONT&gt;&lt;/TD&gt;&lt;TD ALIGN="LEFT"&gt;&lt;FONT SIZE=4&gt;&lt;BR&gt;&lt;/FONT&gt;&lt;/TD&gt;&lt;/TR&gt;</v>
      </c>
      <c r="T32" s="0" t="s">
        <v>24</v>
      </c>
    </row>
    <row r="33" customFormat="false" ht="13.8" hidden="false" customHeight="false" outlineLevel="0" collapsed="false">
      <c r="B33" s="0" t="s">
        <v>325</v>
      </c>
      <c r="C33" s="0" t="s">
        <v>319</v>
      </c>
      <c r="D33" s="0" t="s">
        <v>326</v>
      </c>
      <c r="E33" s="8" t="s">
        <v>13</v>
      </c>
      <c r="F33" s="18" t="s">
        <v>327</v>
      </c>
      <c r="G33" s="0" t="s">
        <v>328</v>
      </c>
      <c r="I33" s="0" t="s">
        <v>324</v>
      </c>
      <c r="J33" s="2" t="s">
        <v>22</v>
      </c>
      <c r="N33" s="0" t="str">
        <f aca="false">IF(ISBLANK($F33),"",($D33  &amp;" " &amp;C33&amp;" &lt;"&amp;F33 &amp;"&gt;"))</f>
        <v>Sandy Meadowcroft &lt;sandymeado2@yahoo.com&gt;</v>
      </c>
      <c r="Q33" s="0" t="str">
        <f aca="false">IF(ISBLANK($E33),"",($S$71  &amp;$S$67&amp;C33&amp;$S$68  &amp;$S$67&amp;D33&amp;$S$68  &amp;$S$67&amp;B33&amp;$S$68  &amp;$S$69&amp;J33&amp;$S$68    &amp;$S$67&amp;K33&amp;$S$68   &amp;$S$67&amp;L33&amp;$S$68  &amp;$S$72))</f>
        <v>&lt;TR&gt;&lt;TD HEIGHT="25" ALIGN="LEFT"&gt;&lt;BR&gt;&lt;/TD&gt;&lt;TD ALIGN="LEFT"&gt;&lt;FONT SIZE=4&gt;Meadowcroft&lt;/FONT&gt;&lt;/TD&gt;&lt;TD ALIGN="LEFT"&gt;&lt;FONT SIZE=4&gt;Sandy&lt;/FONT&gt;&lt;/TD&gt;&lt;TD ALIGN="LEFT"&gt;&lt;FONT SIZE=4&gt;KF4JHC&lt;/FONT&gt;&lt;/TD&gt;&lt;TD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3" s="0" t="s">
        <v>24</v>
      </c>
      <c r="S33" s="0" t="str">
        <f aca="false">IF(ISBLANK($E33),"",($S$64&amp;$E33&amp;$S$68  &amp;$S$67&amp;C33&amp;$S$68  &amp;$S$67&amp;D33&amp;$S$68  &amp;$S$67&amp;B33&amp;$S$68                 &amp;$S$69&amp;J33&amp;$S$68          &amp;$S$67&amp;K33&amp;$S$68   &amp;$S$67&amp;L33&amp;$S$68       &amp;$S$65&amp;F33&amp;$S$68  &amp;$S$65&amp;G33&amp;$S$68  &amp;$S$65&amp;H33&amp;$S$68  &amp;$S$72))</f>
        <v>&lt;TR&gt;&lt;TD HEIGHT="25" ALIGN="LEFT"&gt;&lt;FONT SIZE=4&gt; &lt;/FONT&gt;&lt;/TD&gt;&lt;TD ALIGN="LEFT"&gt;&lt;FONT SIZE=4&gt;Meadowcroft&lt;/FONT&gt;&lt;/TD&gt;&lt;TD ALIGN="LEFT"&gt;&lt;FONT SIZE=4&gt;Sandy&lt;/FONT&gt;&lt;/TD&gt;&lt;TD ALIGN="LEFT"&gt;&lt;FONT SIZE=4&gt;KF4JHC&lt;/FONT&gt;&lt;/TD&gt;&lt;TD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SIZE=3&gt;sandymeado2@yahoo.com&lt;/FONT&gt;&lt;/TD&gt;&lt;TD ALIGN="LEFT"&gt;&lt;FONT SIZE=3&gt;660-8323&lt;/FONT&gt;&lt;/TD&gt;&lt;TD ALIGN="LEFT"&gt;&lt;FONT SIZE=3&gt;&lt;/FONT&gt;&lt;/TD&gt;&lt;TD ALIGN="LEFT"&gt;&lt;FONT SIZE=4&gt;&lt;BR&gt;&lt;/FONT&gt;&lt;/TD&gt;&lt;/TR&gt;</v>
      </c>
      <c r="T33" s="0" t="s">
        <v>24</v>
      </c>
    </row>
    <row r="34" customFormat="false" ht="14.25" hidden="false" customHeight="true" outlineLevel="0" collapsed="false">
      <c r="B34" s="0" t="s">
        <v>172</v>
      </c>
      <c r="C34" s="0" t="s">
        <v>173</v>
      </c>
      <c r="D34" s="0" t="s">
        <v>174</v>
      </c>
      <c r="E34" s="8" t="s">
        <v>17</v>
      </c>
      <c r="F34" s="18" t="s">
        <v>175</v>
      </c>
      <c r="G34" s="0" t="s">
        <v>176</v>
      </c>
      <c r="I34" s="0" t="s">
        <v>177</v>
      </c>
      <c r="J34" s="2" t="s">
        <v>38</v>
      </c>
      <c r="N34" s="0" t="str">
        <f aca="false">IF(ISBLANK($F34),"",($D34  &amp;" " &amp;C34&amp;" &lt;"&amp;F34 &amp;"&gt;"))</f>
        <v>Jacob Miller &lt;mrjacobamiller@gmail.com&gt;</v>
      </c>
      <c r="Q34" s="0" t="str">
        <f aca="false">IF(ISBLANK($E34),"",($S$71  &amp;$S$67&amp;C34&amp;$S$68  &amp;$S$67&amp;D34&amp;$S$68  &amp;$S$67&amp;B34&amp;$S$68  &amp;$S$69&amp;J34&amp;$S$68    &amp;$S$67&amp;K34&amp;$S$68   &amp;$S$67&amp;L34&amp;$S$68  &amp;$S$72))</f>
        <v>&lt;TR&gt;&lt;TD HEIGHT="25" ALIGN="LEFT"&gt;&lt;BR&gt;&lt;/TD&gt;&lt;TD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4" s="0" t="s">
        <v>24</v>
      </c>
      <c r="S34" s="0" t="str">
        <f aca="false">IF(ISBLANK($E34),"",($S$64&amp;$E34&amp;$S$68  &amp;$S$67&amp;C34&amp;$S$68  &amp;$S$67&amp;D34&amp;$S$68  &amp;$S$67&amp;B34&amp;$S$68                 &amp;$S$69&amp;J34&amp;$S$68          &amp;$S$67&amp;K34&amp;$S$68   &amp;$S$67&amp;L34&amp;$S$68       &amp;$S$65&amp;F34&amp;$S$68  &amp;$S$65&amp;G34&amp;$S$68  &amp;$S$65&amp;H34&amp;$S$68  &amp;$S$72))</f>
        <v>&lt;TR&gt;&lt;TD HEIGHT="25" ALIGN="LEFT"&gt;&lt;FONT SIZE=4&gt;X&lt;/FONT&gt;&lt;/TD&gt;&lt;TD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SIZE=3&gt;mrjacobamiller@gmail.com&lt;/FONT&gt;&lt;/TD&gt;&lt;TD ALIGN="LEFT"&gt;&lt;FONT SIZE=3&gt;928-607-9551&lt;/FONT&gt;&lt;/TD&gt;&lt;TD ALIGN="LEFT"&gt;&lt;FONT SIZE=3&gt;&lt;/FONT&gt;&lt;/TD&gt;&lt;TD ALIGN="LEFT"&gt;&lt;FONT SIZE=4&gt;&lt;BR&gt;&lt;/FONT&gt;&lt;/TD&gt;&lt;/TR&gt;</v>
      </c>
      <c r="T34" s="0" t="s">
        <v>24</v>
      </c>
    </row>
    <row r="35" customFormat="false" ht="13.8" hidden="false" customHeight="false" outlineLevel="0" collapsed="false">
      <c r="B35" s="0" t="s">
        <v>329</v>
      </c>
      <c r="C35" s="0" t="s">
        <v>330</v>
      </c>
      <c r="D35" s="0" t="s">
        <v>219</v>
      </c>
      <c r="E35" s="8" t="s">
        <v>13</v>
      </c>
      <c r="F35" s="12" t="s">
        <v>331</v>
      </c>
      <c r="G35" s="0" t="s">
        <v>332</v>
      </c>
      <c r="I35" s="0" t="s">
        <v>333</v>
      </c>
      <c r="J35" s="8" t="s">
        <v>22</v>
      </c>
      <c r="N35" s="0" t="str">
        <f aca="false">IF(ISBLANK($F35),"",($D35  &amp;" " &amp;C35&amp;" &lt;"&amp;F35 &amp;"&gt;"))</f>
        <v>Keith Moser &lt;SWSilvi@protonmail.com&gt;</v>
      </c>
      <c r="Q35" s="0" t="str">
        <f aca="false">IF(ISBLANK($E35),"",($S$71  &amp;$S$67&amp;C35&amp;$S$68  &amp;$S$67&amp;D35&amp;$S$68  &amp;$S$67&amp;B35&amp;$S$68  &amp;$S$69&amp;J35&amp;$S$68    &amp;$S$67&amp;K35&amp;$S$68   &amp;$S$67&amp;L35&amp;$S$68  &amp;$S$72))</f>
        <v>&lt;TR&gt;&lt;TD HEIGHT="25" ALIGN="LEFT"&gt;&lt;BR&gt;&lt;/TD&gt;&lt;TD ALIGN="LEFT"&gt;&lt;FONT SIZE=4&gt;Moser&lt;/FONT&gt;&lt;/TD&gt;&lt;TD ALIGN="LEFT"&gt;&lt;FONT SIZE=4&gt;Keith&lt;/FONT&gt;&lt;/TD&gt;&lt;TD ALIGN="LEFT"&gt;&lt;FONT SIZE=4&gt;KI7WTQ&lt;/FONT&gt;&lt;/TD&gt;&lt;TD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5" s="0" t="s">
        <v>24</v>
      </c>
      <c r="S35" s="0" t="str">
        <f aca="false">IF(ISBLANK($E35),"",($S$64&amp;$E35&amp;$S$68  &amp;$S$67&amp;C35&amp;$S$68  &amp;$S$67&amp;D35&amp;$S$68  &amp;$S$67&amp;B35&amp;$S$68                 &amp;$S$69&amp;J35&amp;$S$68          &amp;$S$67&amp;K35&amp;$S$68   &amp;$S$67&amp;L35&amp;$S$68       &amp;$S$65&amp;F35&amp;$S$68  &amp;$S$65&amp;G35&amp;$S$68  &amp;$S$65&amp;H35&amp;$S$68  &amp;$S$72))</f>
        <v>&lt;TR&gt;&lt;TD HEIGHT="25" ALIGN="LEFT"&gt;&lt;FONT SIZE=4&gt; &lt;/FONT&gt;&lt;/TD&gt;&lt;TD ALIGN="LEFT"&gt;&lt;FONT SIZE=4&gt;Moser&lt;/FONT&gt;&lt;/TD&gt;&lt;TD ALIGN="LEFT"&gt;&lt;FONT SIZE=4&gt;Keith&lt;/FONT&gt;&lt;/TD&gt;&lt;TD ALIGN="LEFT"&gt;&lt;FONT SIZE=4&gt;KI7WTQ&lt;/FONT&gt;&lt;/TD&gt;&lt;TD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SIZE=3&gt;SWSilvi@protonmail.com&lt;/FONT&gt;&lt;/TD&gt;&lt;TD ALIGN="LEFT"&gt;&lt;FONT SIZE=3&gt;651-890-7800&lt;/FONT&gt;&lt;/TD&gt;&lt;TD ALIGN="LEFT"&gt;&lt;FONT SIZE=3&gt;&lt;/FONT&gt;&lt;/TD&gt;&lt;TD ALIGN="LEFT"&gt;&lt;FONT SIZE=4&gt;&lt;BR&gt;&lt;/FONT&gt;&lt;/TD&gt;&lt;/TR&gt;</v>
      </c>
      <c r="T35" s="0" t="s">
        <v>24</v>
      </c>
    </row>
    <row r="36" customFormat="false" ht="13.8" hidden="false" customHeight="false" outlineLevel="0" collapsed="false">
      <c r="B36" s="0" t="s">
        <v>178</v>
      </c>
      <c r="C36" s="0" t="s">
        <v>179</v>
      </c>
      <c r="D36" s="0" t="s">
        <v>180</v>
      </c>
      <c r="E36" s="8" t="s">
        <v>17</v>
      </c>
      <c r="F36" s="18" t="s">
        <v>181</v>
      </c>
      <c r="G36" s="0" t="s">
        <v>182</v>
      </c>
      <c r="I36" s="0" t="s">
        <v>183</v>
      </c>
      <c r="J36" s="2" t="s">
        <v>22</v>
      </c>
      <c r="N36" s="0" t="str">
        <f aca="false">IF(ISBLANK($F36),"",($D36  &amp;" " &amp;C36&amp;" &lt;"&amp;F36 &amp;"&gt;"))</f>
        <v>Eric Nelson &lt;radio@coso-kid.com&gt;</v>
      </c>
      <c r="Q36" s="0" t="str">
        <f aca="false">IF(ISBLANK($E36),"",($S$71  &amp;$S$67&amp;C36&amp;$S$68  &amp;$S$67&amp;D36&amp;$S$68  &amp;$S$67&amp;B36&amp;$S$68  &amp;$S$69&amp;J36&amp;$S$68    &amp;$S$67&amp;K36&amp;$S$68   &amp;$S$67&amp;L36&amp;$S$68  &amp;$S$72))</f>
        <v>&lt;TR&gt;&lt;TD HEIGHT="25" ALIGN="LEFT"&gt;&lt;BR&gt;&lt;/TD&gt;&lt;TD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6" s="0" t="s">
        <v>24</v>
      </c>
      <c r="S36" s="0" t="str">
        <f aca="false">IF(ISBLANK($E36),"",($S$64&amp;$E36&amp;$S$68  &amp;$S$67&amp;C36&amp;$S$68  &amp;$S$67&amp;D36&amp;$S$68  &amp;$S$67&amp;B36&amp;$S$68                 &amp;$S$69&amp;J36&amp;$S$68          &amp;$S$67&amp;K36&amp;$S$68   &amp;$S$67&amp;L36&amp;$S$68       &amp;$S$65&amp;F36&amp;$S$68  &amp;$S$65&amp;G36&amp;$S$68  &amp;$S$65&amp;H36&amp;$S$68  &amp;$S$72))</f>
        <v>&lt;TR&gt;&lt;TD HEIGHT="25" ALIGN="LEFT"&gt;&lt;FONT SIZE=4&gt;X&lt;/FONT&gt;&lt;/TD&gt;&lt;TD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SIZE=3&gt;radio@coso-kid.com&lt;/FONT&gt;&lt;/TD&gt;&lt;TD ALIGN="LEFT"&gt;&lt;FONT SIZE=3&gt;435-644-5378&lt;/FONT&gt;&lt;/TD&gt;&lt;TD ALIGN="LEFT"&gt;&lt;FONT SIZE=3&gt;&lt;/FONT&gt;&lt;/TD&gt;&lt;TD ALIGN="LEFT"&gt;&lt;FONT SIZE=4&gt;&lt;BR&gt;&lt;/FONT&gt;&lt;/TD&gt;&lt;/TR&gt;</v>
      </c>
      <c r="T36" s="0" t="s">
        <v>24</v>
      </c>
    </row>
    <row r="37" customFormat="false" ht="13.8" hidden="false" customHeight="false" outlineLevel="0" collapsed="false">
      <c r="B37" s="0" t="s">
        <v>184</v>
      </c>
      <c r="C37" s="0" t="s">
        <v>179</v>
      </c>
      <c r="D37" s="0" t="s">
        <v>185</v>
      </c>
      <c r="E37" s="8" t="s">
        <v>17</v>
      </c>
      <c r="F37" s="12" t="s">
        <v>186</v>
      </c>
      <c r="H37" s="0" t="s">
        <v>187</v>
      </c>
      <c r="I37" s="0" t="s">
        <v>188</v>
      </c>
      <c r="J37" s="2" t="s">
        <v>38</v>
      </c>
      <c r="K37" s="0" t="s">
        <v>23</v>
      </c>
      <c r="L37" s="0" t="s">
        <v>189</v>
      </c>
      <c r="N37" s="0" t="str">
        <f aca="false">IF(ISBLANK($F37),"",($D37  &amp;" " &amp;C37&amp;" &lt;"&amp;F37 &amp;"&gt;"))</f>
        <v>John Nelson &lt;N7MLS@yahoo.com&gt;</v>
      </c>
      <c r="Q37" s="0" t="str">
        <f aca="false">IF(ISBLANK($E37),"",($S$71  &amp;$S$67&amp;C37&amp;$S$68  &amp;$S$67&amp;D37&amp;$S$68  &amp;$S$67&amp;B37&amp;$S$68  &amp;$S$69&amp;J37&amp;$S$68    &amp;$S$67&amp;K37&amp;$S$68   &amp;$S$67&amp;L37&amp;$S$68  &amp;$S$72))</f>
        <v>&lt;TR&gt;&lt;TD HEIGHT="25" ALIGN="LEFT"&gt;&lt;BR&gt;&lt;/TD&gt;&lt;TD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SIZE=4&gt;&lt;BR&gt;&lt;/FONT&gt;&lt;/TD&gt;&lt;/TR&gt;</v>
      </c>
      <c r="R37" s="0" t="s">
        <v>24</v>
      </c>
      <c r="S37" s="0" t="str">
        <f aca="false">IF(ISBLANK($E37),"",($S$64&amp;$E37&amp;$S$68  &amp;$S$67&amp;C37&amp;$S$68  &amp;$S$67&amp;D37&amp;$S$68  &amp;$S$67&amp;B37&amp;$S$68                 &amp;$S$69&amp;J37&amp;$S$68          &amp;$S$67&amp;K37&amp;$S$68   &amp;$S$67&amp;L37&amp;$S$68       &amp;$S$65&amp;F37&amp;$S$68  &amp;$S$65&amp;G37&amp;$S$68  &amp;$S$65&amp;H37&amp;$S$68  &amp;$S$72))</f>
        <v>&lt;TR&gt;&lt;TD HEIGHT="25" ALIGN="LEFT"&gt;&lt;FONT SIZE=4&gt;X&lt;/FONT&gt;&lt;/TD&gt;&lt;TD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SIZE=3&gt;N7MLS@yahoo.com&lt;/FONT&gt;&lt;/TD&gt;&lt;TD ALIGN="LEFT"&gt;&lt;FONT SIZE=3&gt;&lt;/FONT&gt;&lt;/TD&gt;&lt;TD ALIGN="LEFT"&gt;&lt;FONT SIZE=3&gt;602-686-4243&lt;/FONT&gt;&lt;/TD&gt;&lt;TD ALIGN="LEFT"&gt;&lt;FONT SIZE=4&gt;&lt;BR&gt;&lt;/FONT&gt;&lt;/TD&gt;&lt;/TR&gt;</v>
      </c>
      <c r="T37" s="0" t="s">
        <v>24</v>
      </c>
    </row>
    <row r="38" customFormat="false" ht="13.8" hidden="false" customHeight="false" outlineLevel="0" collapsed="false">
      <c r="B38" s="0" t="s">
        <v>190</v>
      </c>
      <c r="C38" s="0" t="s">
        <v>179</v>
      </c>
      <c r="D38" s="0" t="s">
        <v>191</v>
      </c>
      <c r="E38" s="8" t="s">
        <v>17</v>
      </c>
      <c r="F38" s="18"/>
      <c r="I38" s="0" t="s">
        <v>183</v>
      </c>
      <c r="J38" s="2" t="s">
        <v>22</v>
      </c>
      <c r="K38" s="0" t="s">
        <v>23</v>
      </c>
      <c r="N38" s="0" t="str">
        <f aca="false">IF(ISBLANK($F38),"",($D38  &amp;" " &amp;C38&amp;" &lt;"&amp;F38 &amp;"&gt;"))</f>
        <v/>
      </c>
      <c r="Q38" s="0" t="str">
        <f aca="false">IF(ISBLANK($E38),"",($S$71  &amp;$S$67&amp;C38&amp;$S$68  &amp;$S$67&amp;D38&amp;$S$68  &amp;$S$67&amp;B38&amp;$S$68  &amp;$S$69&amp;J38&amp;$S$68    &amp;$S$67&amp;K38&amp;$S$68   &amp;$S$67&amp;L38&amp;$S$68  &amp;$S$72))</f>
        <v>&lt;TR&gt;&lt;TD HEIGHT="25" ALIGN="LEFT"&gt;&lt;BR&gt;&lt;/TD&gt;&lt;TD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8" s="0" t="s">
        <v>24</v>
      </c>
      <c r="S38" s="0" t="str">
        <f aca="false">IF(ISBLANK($E38),"",($S$64&amp;$E38&amp;$S$68  &amp;$S$67&amp;C38&amp;$S$68  &amp;$S$67&amp;D38&amp;$S$68  &amp;$S$67&amp;B38&amp;$S$68                 &amp;$S$69&amp;J38&amp;$S$68          &amp;$S$67&amp;K38&amp;$S$68   &amp;$S$67&amp;L38&amp;$S$68       &amp;$S$65&amp;F38&amp;$S$68  &amp;$S$65&amp;G38&amp;$S$68  &amp;$S$65&amp;H38&amp;$S$68  &amp;$S$72))</f>
        <v>&lt;TR&gt;&lt;TD HEIGHT="25" ALIGN="LEFT"&gt;&lt;FONT SIZE=4&gt;X&lt;/FONT&gt;&lt;/TD&gt;&lt;TD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8" s="0" t="s">
        <v>24</v>
      </c>
    </row>
    <row r="39" customFormat="false" ht="13.8" hidden="false" customHeight="false" outlineLevel="0" collapsed="false">
      <c r="B39" s="0" t="s">
        <v>192</v>
      </c>
      <c r="C39" s="0" t="s">
        <v>193</v>
      </c>
      <c r="D39" s="0" t="s">
        <v>194</v>
      </c>
      <c r="E39" s="8" t="s">
        <v>17</v>
      </c>
      <c r="F39" s="12" t="s">
        <v>195</v>
      </c>
      <c r="H39" s="0" t="s">
        <v>196</v>
      </c>
      <c r="I39" s="0" t="s">
        <v>197</v>
      </c>
      <c r="J39" s="2" t="s">
        <v>22</v>
      </c>
      <c r="K39" s="0" t="s">
        <v>23</v>
      </c>
      <c r="N39" s="0" t="str">
        <f aca="false">IF(ISBLANK($F39),"",($D39  &amp;" " &amp;C39&amp;" &lt;"&amp;F39 &amp;"&gt;"))</f>
        <v>Erv Perelstein &lt;eperelstein@yahoo.com&gt;</v>
      </c>
      <c r="Q39" s="0" t="str">
        <f aca="false">IF(ISBLANK($E39),"",($S$71  &amp;$S$67&amp;C39&amp;$S$68  &amp;$S$67&amp;D39&amp;$S$68  &amp;$S$67&amp;B39&amp;$S$68  &amp;$S$69&amp;J39&amp;$S$68    &amp;$S$67&amp;K39&amp;$S$68   &amp;$S$67&amp;L39&amp;$S$68  &amp;$S$72))</f>
        <v>&lt;TR&gt;&lt;TD HEIGHT="25" ALIGN="LEFT"&gt;&lt;BR&gt;&lt;/TD&gt;&lt;TD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9" s="0" t="s">
        <v>24</v>
      </c>
      <c r="S39" s="0" t="str">
        <f aca="false">IF(ISBLANK($E39),"",($S$64&amp;$E39&amp;$S$68  &amp;$S$67&amp;C39&amp;$S$68  &amp;$S$67&amp;D39&amp;$S$68  &amp;$S$67&amp;B39&amp;$S$68                 &amp;$S$69&amp;J39&amp;$S$68          &amp;$S$67&amp;K39&amp;$S$68   &amp;$S$67&amp;L39&amp;$S$68       &amp;$S$65&amp;F39&amp;$S$68  &amp;$S$65&amp;G39&amp;$S$68  &amp;$S$65&amp;H39&amp;$S$68  &amp;$S$72))</f>
        <v>&lt;TR&gt;&lt;TD HEIGHT="25" ALIGN="LEFT"&gt;&lt;FONT SIZE=4&gt;X&lt;/FONT&gt;&lt;/TD&gt;&lt;TD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SIZE=3&gt;eperelstein@yahoo.com&lt;/FONT&gt;&lt;/TD&gt;&lt;TD ALIGN="LEFT"&gt;&lt;FONT SIZE=3&gt;&lt;/FONT&gt;&lt;/TD&gt;&lt;TD ALIGN="LEFT"&gt;&lt;FONT SIZE=3&gt;719-659-6298&lt;/FONT&gt;&lt;/TD&gt;&lt;TD ALIGN="LEFT"&gt;&lt;FONT SIZE=4&gt;&lt;BR&gt;&lt;/FONT&gt;&lt;/TD&gt;&lt;/TR&gt;</v>
      </c>
      <c r="T39" s="0" t="s">
        <v>24</v>
      </c>
    </row>
    <row r="40" customFormat="false" ht="13.8" hidden="false" customHeight="false" outlineLevel="0" collapsed="false">
      <c r="B40" s="14" t="s">
        <v>198</v>
      </c>
      <c r="C40" s="14" t="s">
        <v>199</v>
      </c>
      <c r="D40" s="14" t="s">
        <v>74</v>
      </c>
      <c r="E40" s="8" t="s">
        <v>17</v>
      </c>
      <c r="F40" s="12" t="s">
        <v>200</v>
      </c>
      <c r="G40" s="14"/>
      <c r="H40" s="0" t="s">
        <v>201</v>
      </c>
      <c r="I40" s="14" t="s">
        <v>202</v>
      </c>
      <c r="J40" s="2" t="s">
        <v>38</v>
      </c>
      <c r="K40" s="0" t="s">
        <v>23</v>
      </c>
      <c r="N40" s="0" t="str">
        <f aca="false">IF(ISBLANK($F40),"",($D40  &amp;" " &amp;C40&amp;" &lt;"&amp;F40 &amp;"&gt;"))</f>
        <v>Bob Pestolesi &lt;bpesto@outlook.com&gt;</v>
      </c>
      <c r="Q40" s="0" t="str">
        <f aca="false">IF(ISBLANK($E40),"",($S$71  &amp;$S$67&amp;C40&amp;$S$68  &amp;$S$67&amp;D40&amp;$S$68  &amp;$S$67&amp;B40&amp;$S$68  &amp;$S$69&amp;J40&amp;$S$68    &amp;$S$67&amp;K40&amp;$S$68   &amp;$S$67&amp;L40&amp;$S$68  &amp;$S$72))</f>
        <v>&lt;TR&gt;&lt;TD HEIGHT="25" ALIGN="LEFT"&gt;&lt;BR&gt;&lt;/TD&gt;&lt;TD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40" s="0" t="s">
        <v>24</v>
      </c>
      <c r="S40" s="0" t="str">
        <f aca="false">IF(ISBLANK($E40),"",($S$64&amp;$E40&amp;$S$68  &amp;$S$67&amp;C40&amp;$S$68  &amp;$S$67&amp;D40&amp;$S$68  &amp;$S$67&amp;B40&amp;$S$68                 &amp;$S$69&amp;J40&amp;$S$68          &amp;$S$67&amp;K40&amp;$S$68   &amp;$S$67&amp;L40&amp;$S$68       &amp;$S$65&amp;F40&amp;$S$68  &amp;$S$65&amp;G40&amp;$S$68  &amp;$S$65&amp;H40&amp;$S$68  &amp;$S$72))</f>
        <v>&lt;TR&gt;&lt;TD HEIGHT="25" ALIGN="LEFT"&gt;&lt;FONT SIZE=4&gt;X&lt;/FONT&gt;&lt;/TD&gt;&lt;TD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SIZE=3&gt;bpesto@outlook.com&lt;/FONT&gt;&lt;/TD&gt;&lt;TD ALIGN="LEFT"&gt;&lt;FONT SIZE=3&gt;&lt;/FONT&gt;&lt;/TD&gt;&lt;TD ALIGN="LEFT"&gt;&lt;FONT SIZE=3&gt;949-697-4982&lt;/FONT&gt;&lt;/TD&gt;&lt;TD ALIGN="LEFT"&gt;&lt;FONT SIZE=4&gt;&lt;BR&gt;&lt;/FONT&gt;&lt;/TD&gt;&lt;/TR&gt;</v>
      </c>
      <c r="T40" s="0" t="s">
        <v>24</v>
      </c>
    </row>
    <row r="41" customFormat="false" ht="13.8" hidden="false" customHeight="false" outlineLevel="0" collapsed="false">
      <c r="B41" s="14" t="s">
        <v>203</v>
      </c>
      <c r="C41" s="14" t="s">
        <v>199</v>
      </c>
      <c r="D41" s="14" t="s">
        <v>204</v>
      </c>
      <c r="E41" s="8" t="s">
        <v>17</v>
      </c>
      <c r="F41" s="12"/>
      <c r="G41" s="14"/>
      <c r="I41" s="14" t="s">
        <v>202</v>
      </c>
      <c r="J41" s="2" t="s">
        <v>59</v>
      </c>
      <c r="K41" s="0" t="s">
        <v>23</v>
      </c>
      <c r="N41" s="0" t="str">
        <f aca="false">IF(ISBLANK($F41),"",($D41  &amp;" " &amp;C41&amp;" &lt;"&amp;F41 &amp;"&gt;"))</f>
        <v/>
      </c>
      <c r="Q41" s="0" t="str">
        <f aca="false">IF(ISBLANK($E41),"",($S$71  &amp;$S$67&amp;C41&amp;$S$68  &amp;$S$67&amp;D41&amp;$S$68  &amp;$S$67&amp;B41&amp;$S$68  &amp;$S$69&amp;J41&amp;$S$68    &amp;$S$67&amp;K41&amp;$S$68   &amp;$S$67&amp;L41&amp;$S$68  &amp;$S$72))</f>
        <v>&lt;TR&gt;&lt;TD HEIGHT="25" ALIGN="LEFT"&gt;&lt;BR&gt;&lt;/TD&gt;&lt;TD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41" s="0" t="s">
        <v>24</v>
      </c>
      <c r="S41" s="0" t="str">
        <f aca="false">IF(ISBLANK($E41),"",($S$64&amp;$E41&amp;$S$68  &amp;$S$67&amp;C41&amp;$S$68  &amp;$S$67&amp;D41&amp;$S$68  &amp;$S$67&amp;B41&amp;$S$68                 &amp;$S$69&amp;J41&amp;$S$68          &amp;$S$67&amp;K41&amp;$S$68   &amp;$S$67&amp;L41&amp;$S$68       &amp;$S$65&amp;F41&amp;$S$68  &amp;$S$65&amp;G41&amp;$S$68  &amp;$S$65&amp;H41&amp;$S$68  &amp;$S$72))</f>
        <v>&lt;TR&gt;&lt;TD HEIGHT="25" ALIGN="LEFT"&gt;&lt;FONT SIZE=4&gt;X&lt;/FONT&gt;&lt;/TD&gt;&lt;TD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41" s="0" t="s">
        <v>24</v>
      </c>
    </row>
    <row r="42" customFormat="false" ht="13.8" hidden="false" customHeight="false" outlineLevel="0" collapsed="false">
      <c r="C42" s="0" t="s">
        <v>205</v>
      </c>
      <c r="D42" s="0" t="s">
        <v>206</v>
      </c>
      <c r="E42" s="8" t="s">
        <v>17</v>
      </c>
      <c r="F42" s="12"/>
      <c r="G42" s="0" t="s">
        <v>207</v>
      </c>
      <c r="I42" s="0" t="s">
        <v>208</v>
      </c>
      <c r="K42" s="2"/>
      <c r="N42" s="0" t="str">
        <f aca="false">IF(ISBLANK($F42),"",($D42  &amp;" " &amp;C42&amp;" &lt;"&amp;F42 &amp;"&gt;"))</f>
        <v/>
      </c>
      <c r="Q42" s="0" t="str">
        <f aca="false">IF(ISBLANK($E42),"",($S$71  &amp;$S$67&amp;C42&amp;$S$68  &amp;$S$67&amp;D42&amp;$S$68  &amp;$S$67&amp;B42&amp;$S$68  &amp;$S$69&amp;J42&amp;$S$68    &amp;$S$67&amp;K42&amp;$S$68   &amp;$S$67&amp;L42&amp;$S$68  &amp;$S$72))</f>
        <v>&lt;TR&gt;&lt;TD HEIGHT="25" ALIGN="LEFT"&gt;&lt;BR&gt;&lt;/TD&gt;&lt;TD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42" s="0" t="s">
        <v>24</v>
      </c>
      <c r="S42" s="0" t="str">
        <f aca="false">IF(ISBLANK($E42),"",($S$64&amp;$E42&amp;$S$68  &amp;$S$67&amp;C42&amp;$S$68  &amp;$S$67&amp;D42&amp;$S$68  &amp;$S$67&amp;B42&amp;$S$68                 &amp;$S$69&amp;J42&amp;$S$68          &amp;$S$67&amp;K42&amp;$S$68   &amp;$S$67&amp;L42&amp;$S$68       &amp;$S$65&amp;F42&amp;$S$68  &amp;$S$65&amp;G42&amp;$S$68  &amp;$S$65&amp;H42&amp;$S$68  &amp;$S$72))</f>
        <v>&lt;TR&gt;&lt;TD HEIGHT="25" ALIGN="LEFT"&gt;&lt;FONT SIZE=4&gt;X&lt;/FONT&gt;&lt;/TD&gt;&lt;TD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42" s="0" t="s">
        <v>24</v>
      </c>
    </row>
    <row r="43" customFormat="false" ht="13.8" hidden="false" customHeight="false" outlineLevel="0" collapsed="false">
      <c r="B43" s="0" t="s">
        <v>209</v>
      </c>
      <c r="C43" s="0" t="s">
        <v>205</v>
      </c>
      <c r="D43" s="0" t="s">
        <v>16</v>
      </c>
      <c r="E43" s="8" t="s">
        <v>17</v>
      </c>
      <c r="F43" s="12" t="s">
        <v>210</v>
      </c>
      <c r="G43" s="0" t="s">
        <v>207</v>
      </c>
      <c r="I43" s="0" t="s">
        <v>208</v>
      </c>
      <c r="J43" s="2" t="s">
        <v>22</v>
      </c>
      <c r="K43" s="0" t="s">
        <v>23</v>
      </c>
      <c r="N43" s="0" t="str">
        <f aca="false">IF(ISBLANK($F43),"",($D43  &amp;" " &amp;C43&amp;" &lt;"&amp;F43 &amp;"&gt;"))</f>
        <v>Lee Phebus &lt;KF7YRS@aol.com&gt;</v>
      </c>
      <c r="Q43" s="0" t="str">
        <f aca="false">IF(ISBLANK($E43),"",($S$71  &amp;$S$67&amp;C43&amp;$S$68  &amp;$S$67&amp;D43&amp;$S$68  &amp;$S$67&amp;B43&amp;$S$68  &amp;$S$69&amp;J43&amp;$S$68    &amp;$S$67&amp;K43&amp;$S$68   &amp;$S$67&amp;L43&amp;$S$68  &amp;$S$72))</f>
        <v>&lt;TR&gt;&lt;TD HEIGHT="25" ALIGN="LEFT"&gt;&lt;BR&gt;&lt;/TD&gt;&lt;TD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3" s="0" t="s">
        <v>24</v>
      </c>
      <c r="S43" s="0" t="str">
        <f aca="false">IF(ISBLANK($E43),"",($S$64&amp;$E43&amp;$S$68  &amp;$S$67&amp;C43&amp;$S$68  &amp;$S$67&amp;D43&amp;$S$68  &amp;$S$67&amp;B43&amp;$S$68                 &amp;$S$69&amp;J43&amp;$S$68          &amp;$S$67&amp;K43&amp;$S$68   &amp;$S$67&amp;L43&amp;$S$68       &amp;$S$65&amp;F43&amp;$S$68  &amp;$S$65&amp;G43&amp;$S$68  &amp;$S$65&amp;H43&amp;$S$68  &amp;$S$72))</f>
        <v>&lt;TR&gt;&lt;TD HEIGHT="25" ALIGN="LEFT"&gt;&lt;FONT SIZE=4&gt;X&lt;/FONT&gt;&lt;/TD&gt;&lt;TD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SIZE=3&gt;KF7YRS@aol.com&lt;/FONT&gt;&lt;/TD&gt;&lt;TD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43" s="0" t="s">
        <v>24</v>
      </c>
    </row>
    <row r="44" customFormat="false" ht="13.8" hidden="false" customHeight="false" outlineLevel="0" collapsed="false">
      <c r="B44" s="0" t="s">
        <v>211</v>
      </c>
      <c r="C44" s="0" t="s">
        <v>212</v>
      </c>
      <c r="D44" s="0" t="s">
        <v>213</v>
      </c>
      <c r="E44" s="1" t="s">
        <v>17</v>
      </c>
      <c r="F44" s="9" t="s">
        <v>214</v>
      </c>
      <c r="G44" s="0" t="s">
        <v>215</v>
      </c>
      <c r="I44" s="0" t="s">
        <v>216</v>
      </c>
      <c r="J44" s="2" t="s">
        <v>38</v>
      </c>
      <c r="K44" s="0" t="s">
        <v>23</v>
      </c>
      <c r="N44" s="0" t="str">
        <f aca="false">IF(ISBLANK($F44),"",($D44  &amp;" " &amp;C44&amp;" &lt;"&amp;F44 &amp;"&gt;"))</f>
        <v>Kevin Rogers &lt;WA7GGB@outlook.com&gt;</v>
      </c>
      <c r="Q44" s="0" t="str">
        <f aca="false">IF(ISBLANK($E44),"",($S$71  &amp;$S$67&amp;C44&amp;$S$68  &amp;$S$67&amp;D44&amp;$S$68  &amp;$S$67&amp;B44&amp;$S$68  &amp;$S$69&amp;J44&amp;$S$68    &amp;$S$67&amp;K44&amp;$S$68   &amp;$S$67&amp;L44&amp;$S$68  &amp;$S$72))</f>
        <v>&lt;TR&gt;&lt;TD HEIGHT="25" ALIGN="LEFT"&gt;&lt;BR&gt;&lt;/TD&gt;&lt;TD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44" s="0" t="s">
        <v>24</v>
      </c>
      <c r="S44" s="0" t="str">
        <f aca="false">IF(ISBLANK($E44),"",($S$64&amp;$E44&amp;$S$68  &amp;$S$67&amp;C44&amp;$S$68  &amp;$S$67&amp;D44&amp;$S$68  &amp;$S$67&amp;B44&amp;$S$68                 &amp;$S$69&amp;J44&amp;$S$68          &amp;$S$67&amp;K44&amp;$S$68   &amp;$S$67&amp;L44&amp;$S$68       &amp;$S$65&amp;F44&amp;$S$68  &amp;$S$65&amp;G44&amp;$S$68  &amp;$S$65&amp;H44&amp;$S$68  &amp;$S$72))</f>
        <v>&lt;TR&gt;&lt;TD HEIGHT="25" ALIGN="LEFT"&gt;&lt;FONT SIZE=4&gt;X&lt;/FONT&gt;&lt;/TD&gt;&lt;TD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SIZE=3&gt;WA7GGB@outlook.com&lt;/FONT&gt;&lt;/TD&gt;&lt;TD ALIGN="LEFT"&gt;&lt;FONT SIZE=3&gt;623-734-7669&lt;/FONT&gt;&lt;/TD&gt;&lt;TD ALIGN="LEFT"&gt;&lt;FONT SIZE=3&gt;&lt;/FONT&gt;&lt;/TD&gt;&lt;TD ALIGN="LEFT"&gt;&lt;FONT SIZE=4&gt;&lt;BR&gt;&lt;/FONT&gt;&lt;/TD&gt;&lt;/TR&gt;</v>
      </c>
      <c r="T44" s="0" t="s">
        <v>24</v>
      </c>
    </row>
    <row r="45" customFormat="false" ht="13.8" hidden="false" customHeight="false" outlineLevel="0" collapsed="false">
      <c r="B45" s="0" t="s">
        <v>217</v>
      </c>
      <c r="C45" s="0" t="s">
        <v>218</v>
      </c>
      <c r="D45" s="0" t="s">
        <v>219</v>
      </c>
      <c r="E45" s="8" t="s">
        <v>17</v>
      </c>
      <c r="F45" s="19" t="s">
        <v>220</v>
      </c>
      <c r="G45" s="0" t="s">
        <v>221</v>
      </c>
      <c r="H45" s="0" t="s">
        <v>222</v>
      </c>
      <c r="I45" s="0" t="s">
        <v>223</v>
      </c>
      <c r="J45" s="2" t="s">
        <v>22</v>
      </c>
      <c r="K45" s="0" t="s">
        <v>23</v>
      </c>
      <c r="N45" s="0" t="str">
        <f aca="false">IF(ISBLANK($F45),"",($D45  &amp;" " &amp;C45&amp;" &lt;"&amp;F45 &amp;"&gt;"))</f>
        <v>Keith Schlottman &lt;keith@kr7rk.com&gt;</v>
      </c>
      <c r="Q45" s="0" t="str">
        <f aca="false">IF(ISBLANK($E45),"",($S$71  &amp;$S$67&amp;C45&amp;$S$68  &amp;$S$67&amp;D45&amp;$S$68  &amp;$S$67&amp;B45&amp;$S$68  &amp;$S$69&amp;J45&amp;$S$68    &amp;$S$67&amp;K45&amp;$S$68   &amp;$S$67&amp;L45&amp;$S$68  &amp;$S$72))</f>
        <v>&lt;TR&gt;&lt;TD HEIGHT="25" ALIGN="LEFT"&gt;&lt;BR&gt;&lt;/TD&gt;&lt;TD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5" s="0" t="s">
        <v>24</v>
      </c>
      <c r="S45" s="0" t="str">
        <f aca="false">IF(ISBLANK($E45),"",($S$64&amp;$E45&amp;$S$68  &amp;$S$67&amp;C45&amp;$S$68  &amp;$S$67&amp;D45&amp;$S$68  &amp;$S$67&amp;B45&amp;$S$68                 &amp;$S$69&amp;J45&amp;$S$68          &amp;$S$67&amp;K45&amp;$S$68   &amp;$S$67&amp;L45&amp;$S$68       &amp;$S$65&amp;F45&amp;$S$68  &amp;$S$65&amp;G45&amp;$S$68  &amp;$S$65&amp;H45&amp;$S$68  &amp;$S$72))</f>
        <v>&lt;TR&gt;&lt;TD HEIGHT="25" ALIGN="LEFT"&gt;&lt;FONT SIZE=4&gt;X&lt;/FONT&gt;&lt;/TD&gt;&lt;TD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SIZE=3&gt;keith@kr7rk.com&lt;/FONT&gt;&lt;/TD&gt;&lt;TD ALIGN="LEFT"&gt;&lt;FONT SIZE=3&gt;520-250-1560&lt;/FONT&gt;&lt;/TD&gt;&lt;TD ALIGN="LEFT"&gt;&lt;FONT SIZE=3&gt;520-298-8488&lt;/FONT&gt;&lt;/TD&gt;&lt;TD ALIGN="LEFT"&gt;&lt;FONT SIZE=4&gt;&lt;BR&gt;&lt;/FONT&gt;&lt;/TD&gt;&lt;/TR&gt;</v>
      </c>
      <c r="T45" s="0" t="s">
        <v>24</v>
      </c>
    </row>
    <row r="46" customFormat="false" ht="16.4" hidden="false" customHeight="true" outlineLevel="0" collapsed="false">
      <c r="B46" s="0" t="s">
        <v>224</v>
      </c>
      <c r="C46" s="0" t="s">
        <v>225</v>
      </c>
      <c r="D46" s="0" t="s">
        <v>226</v>
      </c>
      <c r="E46" s="8" t="s">
        <v>17</v>
      </c>
      <c r="F46" s="11" t="s">
        <v>227</v>
      </c>
      <c r="G46" s="0" t="s">
        <v>228</v>
      </c>
      <c r="H46" s="0" t="s">
        <v>229</v>
      </c>
      <c r="I46" s="0" t="s">
        <v>230</v>
      </c>
      <c r="J46" s="2" t="s">
        <v>22</v>
      </c>
      <c r="K46" s="0" t="s">
        <v>23</v>
      </c>
      <c r="L46" s="0" t="s">
        <v>231</v>
      </c>
      <c r="N46" s="0" t="str">
        <f aca="false">IF(ISBLANK($F46),"",($D46  &amp;" " &amp;C46&amp;" &lt;"&amp;F46 &amp;"&gt;"))</f>
        <v>Daniel Shearer &lt;danflg201@npgcable.com&gt;</v>
      </c>
      <c r="Q46" s="0" t="str">
        <f aca="false">IF(ISBLANK($E46),"",($S$71  &amp;$S$67&amp;C46&amp;$S$68  &amp;$S$67&amp;D46&amp;$S$68  &amp;$S$67&amp;B46&amp;$S$68  &amp;$S$69&amp;J46&amp;$S$68    &amp;$S$67&amp;K46&amp;$S$68   &amp;$S$67&amp;L46&amp;$S$68  &amp;$S$72))</f>
        <v>&lt;TR&gt;&lt;TD HEIGHT="25" ALIGN="LEFT"&gt;&lt;BR&gt;&lt;/TD&gt;&lt;TD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SIZE=4&gt;&lt;BR&gt;&lt;/FONT&gt;&lt;/TD&gt;&lt;/TR&gt;</v>
      </c>
      <c r="R46" s="0" t="s">
        <v>24</v>
      </c>
      <c r="S46" s="0" t="str">
        <f aca="false">IF(ISBLANK($E46),"",($S$64&amp;$E46&amp;$S$68  &amp;$S$67&amp;C46&amp;$S$68  &amp;$S$67&amp;D46&amp;$S$68  &amp;$S$67&amp;B46&amp;$S$68                 &amp;$S$69&amp;J46&amp;$S$68          &amp;$S$67&amp;K46&amp;$S$68   &amp;$S$67&amp;L46&amp;$S$68       &amp;$S$65&amp;F46&amp;$S$68  &amp;$S$65&amp;G46&amp;$S$68  &amp;$S$65&amp;H46&amp;$S$68  &amp;$S$72))</f>
        <v>&lt;TR&gt;&lt;TD HEIGHT="25" ALIGN="LEFT"&gt;&lt;FONT SIZE=4&gt;X&lt;/FONT&gt;&lt;/TD&gt;&lt;TD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SIZE=3&gt;danflg201@npgcable.com&lt;/FONT&gt;&lt;/TD&gt;&lt;TD ALIGN="LEFT"&gt;&lt;FONT SIZE=3&gt;525-3711&lt;/FONT&gt;&lt;/TD&gt;&lt;TD ALIGN="LEFT"&gt;&lt;FONT SIZE=3&gt;606-6909&lt;/FONT&gt;&lt;/TD&gt;&lt;TD ALIGN="LEFT"&gt;&lt;FONT SIZE=4&gt;&lt;BR&gt;&lt;/FONT&gt;&lt;/TD&gt;&lt;/TR&gt;</v>
      </c>
      <c r="T46" s="0" t="s">
        <v>24</v>
      </c>
    </row>
    <row r="47" customFormat="false" ht="15.65" hidden="false" customHeight="true" outlineLevel="0" collapsed="false">
      <c r="B47" s="0" t="s">
        <v>334</v>
      </c>
      <c r="C47" s="0" t="s">
        <v>335</v>
      </c>
      <c r="D47" s="0" t="s">
        <v>336</v>
      </c>
      <c r="E47" s="8" t="s">
        <v>13</v>
      </c>
      <c r="F47" s="19" t="s">
        <v>337</v>
      </c>
      <c r="I47" s="0" t="s">
        <v>338</v>
      </c>
      <c r="J47" s="2" t="s">
        <v>38</v>
      </c>
      <c r="N47" s="0" t="str">
        <f aca="false">IF(ISBLANK($F47),"",($D47  &amp;" " &amp;C47&amp;" &lt;"&amp;F47 &amp;"&gt;"))</f>
        <v>Dawnelle Shehan &lt;dawnelle@shehans.net&gt;</v>
      </c>
      <c r="Q47" s="0" t="str">
        <f aca="false">IF(ISBLANK($E47),"",($S$71  &amp;$S$67&amp;C47&amp;$S$68  &amp;$S$67&amp;D47&amp;$S$68  &amp;$S$67&amp;B47&amp;$S$68  &amp;$S$69&amp;J47&amp;$S$68    &amp;$S$67&amp;K47&amp;$S$68   &amp;$S$67&amp;L47&amp;$S$68  &amp;$S$72))</f>
        <v>&lt;TR&gt;&lt;TD HEIGHT="25" ALIGN="LEFT"&gt;&lt;BR&gt;&lt;/TD&gt;&lt;TD ALIGN="LEFT"&gt;&lt;FONT SIZE=4&gt;Shehan&lt;/FONT&gt;&lt;/TD&gt;&lt;TD ALIGN="LEFT"&gt;&lt;FONT SIZE=4&gt;Dawnelle&lt;/FONT&gt;&lt;/TD&gt;&lt;TD ALIGN="LEFT"&gt;&lt;FONT SIZE=4&gt;KG7LTR&lt;/FONT&gt;&lt;/TD&gt;&lt;TD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47" s="0" t="s">
        <v>24</v>
      </c>
      <c r="S47" s="0" t="str">
        <f aca="false">IF(ISBLANK($E47),"",($S$64&amp;$E47&amp;$S$68  &amp;$S$67&amp;C47&amp;$S$68  &amp;$S$67&amp;D47&amp;$S$68  &amp;$S$67&amp;B47&amp;$S$68                 &amp;$S$69&amp;J47&amp;$S$68          &amp;$S$67&amp;K47&amp;$S$68   &amp;$S$67&amp;L47&amp;$S$68       &amp;$S$65&amp;F47&amp;$S$68  &amp;$S$65&amp;G47&amp;$S$68  &amp;$S$65&amp;H47&amp;$S$68  &amp;$S$72))</f>
        <v>&lt;TR&gt;&lt;TD HEIGHT="25" ALIGN="LEFT"&gt;&lt;FONT SIZE=4&gt; &lt;/FONT&gt;&lt;/TD&gt;&lt;TD ALIGN="LEFT"&gt;&lt;FONT SIZE=4&gt;Shehan&lt;/FONT&gt;&lt;/TD&gt;&lt;TD ALIGN="LEFT"&gt;&lt;FONT SIZE=4&gt;Dawnelle&lt;/FONT&gt;&lt;/TD&gt;&lt;TD ALIGN="LEFT"&gt;&lt;FONT SIZE=4&gt;KG7LTR&lt;/FONT&gt;&lt;/TD&gt;&lt;TD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SIZE=3&gt;dawnelle@shehans.net&lt;/FONT&gt;&lt;/TD&gt;&lt;TD ALIGN="LEFT"&gt;&lt;FONT SIZE=3&gt;&lt;/FONT&gt;&lt;/TD&gt;&lt;TD ALIGN="LEFT"&gt;&lt;FONT SIZE=3&gt;&lt;/FONT&gt;&lt;/TD&gt;&lt;TD ALIGN="LEFT"&gt;&lt;FONT SIZE=4&gt;&lt;BR&gt;&lt;/FONT&gt;&lt;/TD&gt;&lt;/TR&gt;</v>
      </c>
      <c r="T47" s="0" t="s">
        <v>24</v>
      </c>
    </row>
    <row r="48" customFormat="false" ht="13.8" hidden="false" customHeight="false" outlineLevel="0" collapsed="false">
      <c r="B48" s="0" t="s">
        <v>339</v>
      </c>
      <c r="C48" s="0" t="s">
        <v>335</v>
      </c>
      <c r="D48" s="0" t="s">
        <v>340</v>
      </c>
      <c r="E48" s="8" t="s">
        <v>13</v>
      </c>
      <c r="F48" s="11" t="s">
        <v>341</v>
      </c>
      <c r="G48" s="0" t="s">
        <v>342</v>
      </c>
      <c r="H48" s="0" t="s">
        <v>343</v>
      </c>
      <c r="I48" s="0" t="s">
        <v>344</v>
      </c>
      <c r="J48" s="2" t="s">
        <v>22</v>
      </c>
      <c r="K48" s="0" t="s">
        <v>23</v>
      </c>
      <c r="N48" s="0" t="str">
        <f aca="false">IF(ISBLANK($F48),"",($D48  &amp;" " &amp;C48&amp;" &lt;"&amp;F48 &amp;"&gt;"))</f>
        <v>Tom Shehan &lt;tom3@shehans.net&gt;</v>
      </c>
      <c r="Q48" s="0" t="str">
        <f aca="false">IF(ISBLANK($E48),"",($S$71  &amp;$S$67&amp;C48&amp;$S$68  &amp;$S$67&amp;D48&amp;$S$68  &amp;$S$67&amp;B48&amp;$S$68  &amp;$S$69&amp;J48&amp;$S$68    &amp;$S$67&amp;K48&amp;$S$68   &amp;$S$67&amp;L48&amp;$S$68  &amp;$S$72))</f>
        <v>&lt;TR&gt;&lt;TD HEIGHT="25" ALIGN="LEFT"&gt;&lt;BR&gt;&lt;/TD&gt;&lt;TD ALIGN="LEFT"&gt;&lt;FONT SIZE=4&gt;Shehan&lt;/FONT&gt;&lt;/TD&gt;&lt;TD ALIGN="LEFT"&gt;&lt;FONT SIZE=4&gt;Tom&lt;/FONT&gt;&lt;/TD&gt;&lt;TD ALIGN="LEFT"&gt;&lt;FONT SIZE=4&gt;KY7WV&lt;/FONT&gt;&lt;/TD&gt;&lt;TD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8" s="0" t="s">
        <v>24</v>
      </c>
      <c r="S48" s="0" t="str">
        <f aca="false">IF(ISBLANK($E48),"",($S$64&amp;$E48&amp;$S$68  &amp;$S$67&amp;C48&amp;$S$68  &amp;$S$67&amp;D48&amp;$S$68  &amp;$S$67&amp;B48&amp;$S$68                 &amp;$S$69&amp;J48&amp;$S$68          &amp;$S$67&amp;K48&amp;$S$68   &amp;$S$67&amp;L48&amp;$S$68       &amp;$S$65&amp;F48&amp;$S$68  &amp;$S$65&amp;G48&amp;$S$68  &amp;$S$65&amp;H48&amp;$S$68  &amp;$S$72))</f>
        <v>&lt;TR&gt;&lt;TD HEIGHT="25" ALIGN="LEFT"&gt;&lt;FONT SIZE=4&gt; &lt;/FONT&gt;&lt;/TD&gt;&lt;TD ALIGN="LEFT"&gt;&lt;FONT SIZE=4&gt;Shehan&lt;/FONT&gt;&lt;/TD&gt;&lt;TD ALIGN="LEFT"&gt;&lt;FONT SIZE=4&gt;Tom&lt;/FONT&gt;&lt;/TD&gt;&lt;TD ALIGN="LEFT"&gt;&lt;FONT SIZE=4&gt;KY7WV&lt;/FONT&gt;&lt;/TD&gt;&lt;TD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SIZE=3&gt;tom3@shehans.net&lt;/FONT&gt;&lt;/TD&gt;&lt;TD ALIGN="LEFT"&gt;&lt;FONT SIZE=3&gt;526-5580&lt;/FONT&gt;&lt;/TD&gt;&lt;TD ALIGN="LEFT"&gt;&lt;FONT SIZE=3&gt;w638-7370&lt;/FONT&gt;&lt;/TD&gt;&lt;TD ALIGN="LEFT"&gt;&lt;FONT SIZE=4&gt;&lt;BR&gt;&lt;/FONT&gt;&lt;/TD&gt;&lt;/TR&gt;</v>
      </c>
      <c r="T48" s="0" t="s">
        <v>24</v>
      </c>
    </row>
    <row r="49" customFormat="false" ht="13.8" hidden="false" customHeight="false" outlineLevel="0" collapsed="false">
      <c r="B49" s="7" t="s">
        <v>232</v>
      </c>
      <c r="C49" s="0" t="s">
        <v>233</v>
      </c>
      <c r="D49" s="0" t="s">
        <v>234</v>
      </c>
      <c r="E49" s="8" t="s">
        <v>17</v>
      </c>
      <c r="F49" s="9" t="s">
        <v>235</v>
      </c>
      <c r="G49" s="20" t="s">
        <v>236</v>
      </c>
      <c r="H49" s="20" t="s">
        <v>237</v>
      </c>
      <c r="J49" s="2" t="s">
        <v>22</v>
      </c>
      <c r="N49" s="0" t="str">
        <f aca="false">IF(ISBLANK($F49),"",($D49  &amp;" " &amp;C49&amp;" &lt;"&amp;F49 &amp;"&gt;"))</f>
        <v>Al  Simmons &lt;ab6vo@pacbell.net&gt;</v>
      </c>
      <c r="Q49" s="0" t="str">
        <f aca="false">IF(ISBLANK($E49),"",($S$71  &amp;$S$67&amp;C49&amp;$S$68  &amp;$S$67&amp;D49&amp;$S$68  &amp;$S$67&amp;B49&amp;$S$68  &amp;$S$69&amp;J49&amp;$S$68    &amp;$S$67&amp;K49&amp;$S$68   &amp;$S$67&amp;L49&amp;$S$68  &amp;$S$72))</f>
        <v>&lt;TR&gt;&lt;TD HEIGHT="25" ALIGN="LEFT"&gt;&lt;BR&gt;&lt;/TD&gt;&lt;TD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49" s="0" t="s">
        <v>24</v>
      </c>
      <c r="S49" s="0" t="str">
        <f aca="false">IF(ISBLANK($E49),"",($S$64&amp;$E49&amp;$S$68  &amp;$S$67&amp;C49&amp;$S$68  &amp;$S$67&amp;D49&amp;$S$68  &amp;$S$67&amp;B49&amp;$S$68                 &amp;$S$69&amp;J49&amp;$S$68          &amp;$S$67&amp;K49&amp;$S$68   &amp;$S$67&amp;L49&amp;$S$68       &amp;$S$65&amp;F49&amp;$S$68  &amp;$S$65&amp;G49&amp;$S$68  &amp;$S$65&amp;H49&amp;$S$68  &amp;$S$72))</f>
        <v>&lt;TR&gt;&lt;TD HEIGHT="25" ALIGN="LEFT"&gt;&lt;FONT SIZE=4&gt;X&lt;/FONT&gt;&lt;/TD&gt;&lt;TD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SIZE=3&gt;ab6vo@pacbell.net&lt;/FONT&gt;&lt;/TD&gt;&lt;TD ALIGN="LEFT"&gt;&lt;FONT SIZE=3&gt;520-201-1826&lt;/FONT&gt;&lt;/TD&gt;&lt;TD ALIGN="LEFT"&gt;&lt;FONT SIZE=3&gt;310-200-1390&lt;/FONT&gt;&lt;/TD&gt;&lt;TD ALIGN="LEFT"&gt;&lt;FONT SIZE=4&gt;&lt;BR&gt;&lt;/FONT&gt;&lt;/TD&gt;&lt;/TR&gt;</v>
      </c>
      <c r="T49" s="0" t="s">
        <v>24</v>
      </c>
    </row>
    <row r="50" customFormat="false" ht="13.8" hidden="false" customHeight="false" outlineLevel="0" collapsed="false">
      <c r="B50" s="0" t="s">
        <v>238</v>
      </c>
      <c r="C50" s="0" t="s">
        <v>239</v>
      </c>
      <c r="D50" s="0" t="s">
        <v>55</v>
      </c>
      <c r="E50" s="8" t="s">
        <v>17</v>
      </c>
      <c r="F50" s="11" t="s">
        <v>240</v>
      </c>
      <c r="G50" s="0" t="s">
        <v>241</v>
      </c>
      <c r="H50" s="0" t="s">
        <v>241</v>
      </c>
      <c r="I50" s="21" t="s">
        <v>242</v>
      </c>
      <c r="J50" s="2" t="s">
        <v>22</v>
      </c>
      <c r="K50" s="22" t="s">
        <v>23</v>
      </c>
      <c r="N50" s="0" t="str">
        <f aca="false">IF(ISBLANK($F50),"",($D50  &amp;" " &amp;C50&amp;" &lt;"&amp;F50 &amp;"&gt;"))</f>
        <v>Bill Smith &lt;kq1s@arrl.net&gt;</v>
      </c>
      <c r="Q50" s="0" t="str">
        <f aca="false">IF(ISBLANK($E50),"",($S$71  &amp;$S$67&amp;C50&amp;$S$68  &amp;$S$67&amp;D50&amp;$S$68  &amp;$S$67&amp;B50&amp;$S$68  &amp;$S$69&amp;J50&amp;$S$68    &amp;$S$67&amp;K50&amp;$S$68   &amp;$S$67&amp;L50&amp;$S$68  &amp;$S$72))</f>
        <v>&lt;TR&gt;&lt;TD HEIGHT="25" ALIGN="LEFT"&gt;&lt;BR&gt;&lt;/TD&gt;&lt;TD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0" s="0" t="s">
        <v>24</v>
      </c>
      <c r="S50" s="0" t="str">
        <f aca="false">IF(ISBLANK($E50),"",($S$64&amp;$E50&amp;$S$68  &amp;$S$67&amp;C50&amp;$S$68  &amp;$S$67&amp;D50&amp;$S$68  &amp;$S$67&amp;B50&amp;$S$68                 &amp;$S$69&amp;J50&amp;$S$68          &amp;$S$67&amp;K50&amp;$S$68   &amp;$S$67&amp;L50&amp;$S$68       &amp;$S$65&amp;F50&amp;$S$68  &amp;$S$65&amp;G50&amp;$S$68  &amp;$S$65&amp;H50&amp;$S$68  &amp;$S$72))</f>
        <v>&lt;TR&gt;&lt;TD HEIGHT="25" ALIGN="LEFT"&gt;&lt;FONT SIZE=4&gt;X&lt;/FONT&gt;&lt;/TD&gt;&lt;TD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SIZE=3&gt;kq1s@arrl.net&lt;/FONT&gt;&lt;/TD&gt;&lt;TD ALIGN="LEFT"&gt;&lt;FONT SIZE=3&gt;928-853-8146&lt;/FONT&gt;&lt;/TD&gt;&lt;TD ALIGN="LEFT"&gt;&lt;FONT SIZE=3&gt;928-853-8146&lt;/FONT&gt;&lt;/TD&gt;&lt;TD ALIGN="LEFT"&gt;&lt;FONT SIZE=4&gt;&lt;BR&gt;&lt;/FONT&gt;&lt;/TD&gt;&lt;/TR&gt;</v>
      </c>
      <c r="T50" s="0" t="s">
        <v>24</v>
      </c>
    </row>
    <row r="51" customFormat="false" ht="13.8" hidden="false" customHeight="false" outlineLevel="0" collapsed="false">
      <c r="B51" s="0" t="s">
        <v>243</v>
      </c>
      <c r="C51" s="0" t="s">
        <v>239</v>
      </c>
      <c r="D51" s="0" t="s">
        <v>244</v>
      </c>
      <c r="E51" s="8" t="s">
        <v>17</v>
      </c>
      <c r="F51" s="11" t="s">
        <v>245</v>
      </c>
      <c r="G51" s="14" t="s">
        <v>246</v>
      </c>
      <c r="H51" s="14" t="s">
        <v>246</v>
      </c>
      <c r="I51" s="21" t="s">
        <v>242</v>
      </c>
      <c r="J51" s="2" t="s">
        <v>59</v>
      </c>
      <c r="N51" s="0" t="str">
        <f aca="false">IF(ISBLANK($F51),"",($D51  &amp;" " &amp;C51&amp;" &lt;"&amp;F51 &amp;"&gt;"))</f>
        <v>Julie Smith &lt;jubismith@gmail.com&gt;</v>
      </c>
      <c r="Q51" s="0" t="str">
        <f aca="false">IF(ISBLANK($E51),"",($S$71  &amp;$S$67&amp;C51&amp;$S$68  &amp;$S$67&amp;D51&amp;$S$68  &amp;$S$67&amp;B51&amp;$S$68  &amp;$S$69&amp;J51&amp;$S$68    &amp;$S$67&amp;K51&amp;$S$68   &amp;$S$67&amp;L51&amp;$S$68  &amp;$S$72))</f>
        <v>&lt;TR&gt;&lt;TD HEIGHT="25" ALIGN="LEFT"&gt;&lt;BR&gt;&lt;/TD&gt;&lt;TD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1" s="0" t="s">
        <v>24</v>
      </c>
      <c r="S51" s="0" t="str">
        <f aca="false">IF(ISBLANK($E51),"",($S$64&amp;$E51&amp;$S$68  &amp;$S$67&amp;C51&amp;$S$68  &amp;$S$67&amp;D51&amp;$S$68  &amp;$S$67&amp;B51&amp;$S$68                 &amp;$S$69&amp;J51&amp;$S$68          &amp;$S$67&amp;K51&amp;$S$68   &amp;$S$67&amp;L51&amp;$S$68       &amp;$S$65&amp;F51&amp;$S$68  &amp;$S$65&amp;G51&amp;$S$68  &amp;$S$65&amp;H51&amp;$S$68  &amp;$S$72))</f>
        <v>&lt;TR&gt;&lt;TD HEIGHT="25" ALIGN="LEFT"&gt;&lt;FONT SIZE=4&gt;X&lt;/FONT&gt;&lt;/TD&gt;&lt;TD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SIZE=3&gt;jubismith@gmail.com&lt;/FONT&gt;&lt;/TD&gt;&lt;TD ALIGN="LEFT"&gt;&lt;FONT SIZE=3&gt;928-853-9634&lt;/FONT&gt;&lt;/TD&gt;&lt;TD ALIGN="LEFT"&gt;&lt;FONT SIZE=3&gt;928-853-9634&lt;/FONT&gt;&lt;/TD&gt;&lt;TD ALIGN="LEFT"&gt;&lt;FONT SIZE=4&gt;&lt;BR&gt;&lt;/FONT&gt;&lt;/TD&gt;&lt;/TR&gt;</v>
      </c>
      <c r="T51" s="0" t="s">
        <v>24</v>
      </c>
    </row>
    <row r="52" customFormat="false" ht="13.8" hidden="false" customHeight="false" outlineLevel="0" collapsed="false">
      <c r="A52" s="14" t="s">
        <v>13</v>
      </c>
      <c r="B52" s="0" t="s">
        <v>247</v>
      </c>
      <c r="C52" s="0" t="s">
        <v>248</v>
      </c>
      <c r="D52" s="0" t="s">
        <v>249</v>
      </c>
      <c r="E52" s="8" t="s">
        <v>17</v>
      </c>
      <c r="F52" s="9" t="s">
        <v>250</v>
      </c>
      <c r="G52" s="0" t="s">
        <v>251</v>
      </c>
      <c r="I52" s="23" t="s">
        <v>252</v>
      </c>
      <c r="J52" s="2" t="s">
        <v>22</v>
      </c>
      <c r="K52" s="0" t="s">
        <v>23</v>
      </c>
      <c r="N52" s="0" t="str">
        <f aca="false">IF(ISBLANK($F52),"",($D52  &amp;" " &amp;C52&amp;" &lt;"&amp;F52 &amp;"&gt;"))</f>
        <v>Arwin Sturnacle &lt;kb7cfv@arrl.net&gt;</v>
      </c>
      <c r="Q52" s="0" t="str">
        <f aca="false">IF(ISBLANK($E52),"",($S$71  &amp;$S$67&amp;C52&amp;$S$68  &amp;$S$67&amp;D52&amp;$S$68  &amp;$S$67&amp;B52&amp;$S$68  &amp;$S$69&amp;J52&amp;$S$68    &amp;$S$67&amp;K52&amp;$S$68   &amp;$S$67&amp;L52&amp;$S$68  &amp;$S$72))</f>
        <v>&lt;TR&gt;&lt;TD HEIGHT="25" ALIGN="LEFT"&gt;&lt;BR&gt;&lt;/TD&gt;&lt;TD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2" s="0" t="s">
        <v>24</v>
      </c>
      <c r="S52" s="0" t="str">
        <f aca="false">IF(ISBLANK($E52),"",($S$64&amp;$E52&amp;$S$68  &amp;$S$67&amp;C52&amp;$S$68  &amp;$S$67&amp;D52&amp;$S$68  &amp;$S$67&amp;B52&amp;$S$68                 &amp;$S$69&amp;J52&amp;$S$68          &amp;$S$67&amp;K52&amp;$S$68   &amp;$S$67&amp;L52&amp;$S$68       &amp;$S$65&amp;F52&amp;$S$68  &amp;$S$65&amp;G52&amp;$S$68  &amp;$S$65&amp;H52&amp;$S$68  &amp;$S$72))</f>
        <v>&lt;TR&gt;&lt;TD HEIGHT="25" ALIGN="LEFT"&gt;&lt;FONT SIZE=4&gt;X&lt;/FONT&gt;&lt;/TD&gt;&lt;TD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SIZE=3&gt;kb7cfv@arrl.net&lt;/FONT&gt;&lt;/TD&gt;&lt;TD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52" s="0" t="s">
        <v>24</v>
      </c>
    </row>
    <row r="53" customFormat="false" ht="13.8" hidden="false" customHeight="false" outlineLevel="0" collapsed="false">
      <c r="A53" s="14"/>
      <c r="C53" s="0" t="s">
        <v>248</v>
      </c>
      <c r="D53" s="0" t="s">
        <v>253</v>
      </c>
      <c r="E53" s="8" t="s">
        <v>17</v>
      </c>
      <c r="F53" s="11"/>
      <c r="G53" s="0" t="s">
        <v>251</v>
      </c>
      <c r="I53" s="23" t="s">
        <v>252</v>
      </c>
      <c r="N53" s="0" t="str">
        <f aca="false">IF(ISBLANK($F53),"",($D53  &amp;" " &amp;C53&amp;" &lt;"&amp;F53 &amp;"&gt;"))</f>
        <v/>
      </c>
      <c r="Q53" s="0" t="str">
        <f aca="false">IF(ISBLANK($E53),"",($S$71  &amp;$S$67&amp;C53&amp;$S$68  &amp;$S$67&amp;D53&amp;$S$68  &amp;$S$67&amp;B53&amp;$S$68  &amp;$S$69&amp;J53&amp;$S$68    &amp;$S$67&amp;K53&amp;$S$68   &amp;$S$67&amp;L53&amp;$S$68  &amp;$S$72))</f>
        <v>&lt;TR&gt;&lt;TD HEIGHT="25" ALIGN="LEFT"&gt;&lt;BR&gt;&lt;/TD&gt;&lt;TD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53" s="0" t="s">
        <v>24</v>
      </c>
      <c r="S53" s="0" t="str">
        <f aca="false">IF(ISBLANK($E53),"",($S$64&amp;$E53&amp;$S$68  &amp;$S$67&amp;C53&amp;$S$68  &amp;$S$67&amp;D53&amp;$S$68  &amp;$S$67&amp;B53&amp;$S$68                 &amp;$S$69&amp;J53&amp;$S$68          &amp;$S$67&amp;K53&amp;$S$68   &amp;$S$67&amp;L53&amp;$S$68       &amp;$S$65&amp;F53&amp;$S$68  &amp;$S$65&amp;G53&amp;$S$68  &amp;$S$65&amp;H53&amp;$S$68  &amp;$S$72))</f>
        <v>&lt;TR&gt;&lt;TD HEIGHT="25" ALIGN="LEFT"&gt;&lt;FONT SIZE=4&gt;X&lt;/FONT&gt;&lt;/TD&gt;&lt;TD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53" s="0" t="s">
        <v>24</v>
      </c>
    </row>
    <row r="54" customFormat="false" ht="13.8" hidden="false" customHeight="false" outlineLevel="0" collapsed="false">
      <c r="B54" s="0" t="s">
        <v>345</v>
      </c>
      <c r="C54" s="0" t="s">
        <v>346</v>
      </c>
      <c r="D54" s="0" t="s">
        <v>347</v>
      </c>
      <c r="E54" s="8" t="s">
        <v>13</v>
      </c>
      <c r="F54" s="12" t="s">
        <v>348</v>
      </c>
      <c r="G54" s="0" t="s">
        <v>349</v>
      </c>
      <c r="H54" s="0" t="s">
        <v>350</v>
      </c>
      <c r="I54" s="0" t="s">
        <v>351</v>
      </c>
      <c r="J54" s="2" t="s">
        <v>59</v>
      </c>
      <c r="K54" s="0" t="s">
        <v>23</v>
      </c>
      <c r="N54" s="0" t="str">
        <f aca="false">IF(ISBLANK($F54),"",($D54  &amp;" " &amp;C54&amp;" &lt;"&amp;F54 &amp;"&gt;"))</f>
        <v>Allen Traber &lt;altraber@aol.com&gt;</v>
      </c>
      <c r="Q54" s="0" t="str">
        <f aca="false">IF(ISBLANK($E54),"",($S$71  &amp;$S$67&amp;C54&amp;$S$68  &amp;$S$67&amp;D54&amp;$S$68  &amp;$S$67&amp;B54&amp;$S$68  &amp;$S$69&amp;J54&amp;$S$68    &amp;$S$67&amp;K54&amp;$S$68   &amp;$S$67&amp;L54&amp;$S$68  &amp;$S$72))</f>
        <v>&lt;TR&gt;&lt;TD HEIGHT="25" ALIGN="LEFT"&gt;&lt;BR&gt;&lt;/TD&gt;&lt;TD ALIGN="LEFT"&gt;&lt;FONT SIZE=4&gt;Traber&lt;/FONT&gt;&lt;/TD&gt;&lt;TD ALIGN="LEFT"&gt;&lt;FONT SIZE=4&gt;Allen&lt;/FONT&gt;&lt;/TD&gt;&lt;TD ALIGN="LEFT"&gt;&lt;FONT SIZE=4&gt;KF7HSD&lt;/FONT&gt;&lt;/TD&gt;&lt;TD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54" s="0" t="s">
        <v>24</v>
      </c>
      <c r="S54" s="0" t="str">
        <f aca="false">IF(ISBLANK($E54),"",($S$64&amp;$E54&amp;$S$68  &amp;$S$67&amp;C54&amp;$S$68  &amp;$S$67&amp;D54&amp;$S$68  &amp;$S$67&amp;B54&amp;$S$68                 &amp;$S$69&amp;J54&amp;$S$68          &amp;$S$67&amp;K54&amp;$S$68   &amp;$S$67&amp;L54&amp;$S$68       &amp;$S$65&amp;F54&amp;$S$68  &amp;$S$65&amp;G54&amp;$S$68  &amp;$S$65&amp;H54&amp;$S$68  &amp;$S$72))</f>
        <v>&lt;TR&gt;&lt;TD HEIGHT="25" ALIGN="LEFT"&gt;&lt;FONT SIZE=4&gt; &lt;/FONT&gt;&lt;/TD&gt;&lt;TD ALIGN="LEFT"&gt;&lt;FONT SIZE=4&gt;Traber&lt;/FONT&gt;&lt;/TD&gt;&lt;TD ALIGN="LEFT"&gt;&lt;FONT SIZE=4&gt;Allen&lt;/FONT&gt;&lt;/TD&gt;&lt;TD ALIGN="LEFT"&gt;&lt;FONT SIZE=4&gt;KF7HSD&lt;/FONT&gt;&lt;/TD&gt;&lt;TD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SIZE=3&gt;altraber@aol.com&lt;/FONT&gt;&lt;/TD&gt;&lt;TD ALIGN="LEFT"&gt;&lt;FONT SIZE=3&gt;286-0059&lt;/FONT&gt;&lt;/TD&gt;&lt;TD ALIGN="LEFT"&gt;&lt;FONT SIZE=3&gt;928-266-2372&lt;/FONT&gt;&lt;/TD&gt;&lt;TD ALIGN="LEFT"&gt;&lt;FONT SIZE=4&gt;&lt;BR&gt;&lt;/FONT&gt;&lt;/TD&gt;&lt;/TR&gt;</v>
      </c>
      <c r="T54" s="0" t="s">
        <v>24</v>
      </c>
    </row>
    <row r="55" customFormat="false" ht="13.8" hidden="false" customHeight="false" outlineLevel="0" collapsed="false">
      <c r="B55" s="0" t="s">
        <v>254</v>
      </c>
      <c r="C55" s="0" t="s">
        <v>255</v>
      </c>
      <c r="D55" s="0" t="s">
        <v>256</v>
      </c>
      <c r="E55" s="8" t="s">
        <v>17</v>
      </c>
      <c r="F55" s="12" t="s">
        <v>257</v>
      </c>
      <c r="G55" s="0" t="s">
        <v>258</v>
      </c>
      <c r="I55" s="0" t="s">
        <v>259</v>
      </c>
      <c r="J55" s="2" t="s">
        <v>22</v>
      </c>
      <c r="K55" s="0" t="s">
        <v>23</v>
      </c>
      <c r="N55" s="0" t="str">
        <f aca="false">IF(ISBLANK($F55),"",($D55  &amp;" " &amp;C55&amp;" &lt;"&amp;F55 &amp;"&gt;"))</f>
        <v>Jim Valek &lt;TVandJV@verizon.net&gt;</v>
      </c>
      <c r="Q55" s="0" t="str">
        <f aca="false">IF(ISBLANK($E55),"",($S$71  &amp;$S$67&amp;C55&amp;$S$68  &amp;$S$67&amp;D55&amp;$S$68  &amp;$S$67&amp;B55&amp;$S$68  &amp;$S$69&amp;J55&amp;$S$68    &amp;$S$67&amp;K55&amp;$S$68   &amp;$S$67&amp;L55&amp;$S$68  &amp;$S$72))</f>
        <v>&lt;TR&gt;&lt;TD HEIGHT="25" ALIGN="LEFT"&gt;&lt;BR&gt;&lt;/TD&gt;&lt;TD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5" s="0" t="s">
        <v>24</v>
      </c>
      <c r="S55" s="0" t="str">
        <f aca="false">IF(ISBLANK($E55),"",($S$64&amp;$E55&amp;$S$68  &amp;$S$67&amp;C55&amp;$S$68  &amp;$S$67&amp;D55&amp;$S$68  &amp;$S$67&amp;B55&amp;$S$68                 &amp;$S$69&amp;J55&amp;$S$68          &amp;$S$67&amp;K55&amp;$S$68   &amp;$S$67&amp;L55&amp;$S$68       &amp;$S$65&amp;F55&amp;$S$68  &amp;$S$65&amp;G55&amp;$S$68  &amp;$S$65&amp;H55&amp;$S$68  &amp;$S$72))</f>
        <v>&lt;TR&gt;&lt;TD HEIGHT="25" ALIGN="LEFT"&gt;&lt;FONT SIZE=4&gt;X&lt;/FONT&gt;&lt;/TD&gt;&lt;TD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55" s="0" t="s">
        <v>24</v>
      </c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AMH55" s="7"/>
      <c r="AMI55" s="7"/>
      <c r="AMJ55" s="7"/>
    </row>
    <row r="56" customFormat="false" ht="13.8" hidden="false" customHeight="false" outlineLevel="0" collapsed="false">
      <c r="B56" s="0" t="s">
        <v>260</v>
      </c>
      <c r="C56" s="0" t="s">
        <v>255</v>
      </c>
      <c r="D56" s="0" t="s">
        <v>261</v>
      </c>
      <c r="E56" s="8" t="s">
        <v>17</v>
      </c>
      <c r="F56" s="12" t="s">
        <v>257</v>
      </c>
      <c r="G56" s="0" t="s">
        <v>258</v>
      </c>
      <c r="I56" s="0" t="s">
        <v>259</v>
      </c>
      <c r="J56" s="2" t="s">
        <v>262</v>
      </c>
      <c r="K56" s="0" t="s">
        <v>23</v>
      </c>
      <c r="N56" s="0" t="str">
        <f aca="false">IF(ISBLANK($F56),"",($D56  &amp;" " &amp;C56&amp;" &lt;"&amp;F56 &amp;"&gt;"))</f>
        <v>Tina Valek &lt;TVandJV@verizon.net&gt;</v>
      </c>
      <c r="Q56" s="0" t="str">
        <f aca="false">IF(ISBLANK($E56),"",($S$71  &amp;$S$67&amp;C56&amp;$S$68  &amp;$S$67&amp;D56&amp;$S$68  &amp;$S$67&amp;B56&amp;$S$68  &amp;$S$69&amp;J56&amp;$S$68    &amp;$S$67&amp;K56&amp;$S$68   &amp;$S$67&amp;L56&amp;$S$68  &amp;$S$72))</f>
        <v>&lt;TR&gt;&lt;TD HEIGHT="25" ALIGN="LEFT"&gt;&lt;BR&gt;&lt;/TD&gt;&lt;TD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SIZE=4&gt;&lt;BR&gt;&lt;/FONT&gt;&lt;/TD&gt;&lt;/TR&gt;</v>
      </c>
      <c r="R56" s="0" t="s">
        <v>24</v>
      </c>
      <c r="S56" s="0" t="str">
        <f aca="false">IF(ISBLANK($E56),"",($S$64&amp;$E56&amp;$S$68  &amp;$S$67&amp;C56&amp;$S$68  &amp;$S$67&amp;D56&amp;$S$68  &amp;$S$67&amp;B56&amp;$S$68                 &amp;$S$69&amp;J56&amp;$S$68          &amp;$S$67&amp;K56&amp;$S$68   &amp;$S$67&amp;L56&amp;$S$68       &amp;$S$65&amp;F56&amp;$S$68  &amp;$S$65&amp;G56&amp;$S$68  &amp;$S$65&amp;H56&amp;$S$68  &amp;$S$72))</f>
        <v>&lt;TR&gt;&lt;TD HEIGHT="25" ALIGN="LEFT"&gt;&lt;FONT SIZE=4&gt;X&lt;/FONT&gt;&lt;/TD&gt;&lt;TD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56" s="0" t="s">
        <v>24</v>
      </c>
    </row>
    <row r="57" customFormat="false" ht="13.8" hidden="false" customHeight="false" outlineLevel="0" collapsed="false">
      <c r="B57" s="0" t="s">
        <v>263</v>
      </c>
      <c r="C57" s="0" t="s">
        <v>264</v>
      </c>
      <c r="D57" s="0" t="s">
        <v>265</v>
      </c>
      <c r="E57" s="8" t="s">
        <v>17</v>
      </c>
      <c r="F57" s="12" t="s">
        <v>266</v>
      </c>
      <c r="G57" s="0" t="s">
        <v>267</v>
      </c>
      <c r="H57" s="0" t="s">
        <v>268</v>
      </c>
      <c r="I57" s="0" t="s">
        <v>269</v>
      </c>
      <c r="J57" s="2" t="s">
        <v>59</v>
      </c>
      <c r="N57" s="0" t="str">
        <f aca="false">IF(ISBLANK($F57),"",($D57  &amp;" " &amp;C57&amp;" &lt;"&amp;F57 &amp;"&gt;"))</f>
        <v>Lina Wallen &lt;lwallenflag@gmail.com&gt;</v>
      </c>
      <c r="Q57" s="0" t="str">
        <f aca="false">IF(ISBLANK($E57),"",($S$71  &amp;$S$67&amp;C57&amp;$S$68  &amp;$S$67&amp;D57&amp;$S$68  &amp;$S$67&amp;B57&amp;$S$68  &amp;$S$69&amp;J57&amp;$S$68    &amp;$S$67&amp;K57&amp;$S$68   &amp;$S$67&amp;L57&amp;$S$68  &amp;$S$72))</f>
        <v>&lt;TR&gt;&lt;TD HEIGHT="25" ALIGN="LEFT"&gt;&lt;BR&gt;&lt;/TD&gt;&lt;TD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7" s="0" t="s">
        <v>24</v>
      </c>
      <c r="S57" s="0" t="str">
        <f aca="false">IF(ISBLANK($E57),"",($S$64&amp;$E57&amp;$S$68  &amp;$S$67&amp;C57&amp;$S$68  &amp;$S$67&amp;D57&amp;$S$68  &amp;$S$67&amp;B57&amp;$S$68                 &amp;$S$69&amp;J57&amp;$S$68          &amp;$S$67&amp;K57&amp;$S$68   &amp;$S$67&amp;L57&amp;$S$68       &amp;$S$65&amp;F57&amp;$S$68  &amp;$S$65&amp;G57&amp;$S$68  &amp;$S$65&amp;H57&amp;$S$68  &amp;$S$72))</f>
        <v>&lt;TR&gt;&lt;TD HEIGHT="25" ALIGN="LEFT"&gt;&lt;FONT SIZE=4&gt;X&lt;/FONT&gt;&lt;/TD&gt;&lt;TD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SIZE=3&gt;lwallenflag@gmail.com&lt;/FONT&gt;&lt;/TD&gt;&lt;TD ALIGN="LEFT"&gt;&lt;FONT SIZE=3&gt;779-1192&lt;/FONT&gt;&lt;/TD&gt;&lt;TD ALIGN="LEFT"&gt;&lt;FONT SIZE=3&gt;928-853-6603&lt;/FONT&gt;&lt;/TD&gt;&lt;TD ALIGN="LEFT"&gt;&lt;FONT SIZE=4&gt;&lt;BR&gt;&lt;/FONT&gt;&lt;/TD&gt;&lt;/TR&gt;</v>
      </c>
      <c r="T57" s="0" t="s">
        <v>24</v>
      </c>
    </row>
    <row r="58" customFormat="false" ht="13.8" hidden="false" customHeight="false" outlineLevel="0" collapsed="false">
      <c r="B58" s="0" t="s">
        <v>270</v>
      </c>
      <c r="C58" s="0" t="s">
        <v>271</v>
      </c>
      <c r="D58" s="0" t="s">
        <v>272</v>
      </c>
      <c r="E58" s="5" t="s">
        <v>273</v>
      </c>
      <c r="F58" s="12"/>
      <c r="I58" s="0" t="s">
        <v>274</v>
      </c>
      <c r="J58" s="2" t="s">
        <v>38</v>
      </c>
      <c r="K58" s="2"/>
      <c r="L58" s="0" t="s">
        <v>52</v>
      </c>
      <c r="N58" s="0" t="str">
        <f aca="false">IF(ISBLANK($F58),"",($D58  &amp;" " &amp;C58&amp;" &lt;"&amp;F58 &amp;"&gt;"))</f>
        <v/>
      </c>
      <c r="Q58" s="0" t="str">
        <f aca="false">IF(ISBLANK($E58),"",($S$71  &amp;$S$67&amp;C58&amp;$S$68  &amp;$S$67&amp;D58&amp;$S$68  &amp;$S$67&amp;B58&amp;$S$68  &amp;$S$69&amp;J58&amp;$S$68    &amp;$S$67&amp;K58&amp;$S$68   &amp;$S$67&amp;L58&amp;$S$68  &amp;$S$72))</f>
        <v>&lt;TR&gt;&lt;TD HEIGHT="25" ALIGN="LEFT"&gt;&lt;BR&gt;&lt;/TD&gt;&lt;TD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58" s="0" t="s">
        <v>24</v>
      </c>
      <c r="S58" s="0" t="str">
        <f aca="false">IF(ISBLANK($E58),"",($S$64&amp;$E58&amp;$S$68  &amp;$S$67&amp;C58&amp;$S$68  &amp;$S$67&amp;D58&amp;$S$68  &amp;$S$67&amp;B58&amp;$S$68                 &amp;$S$69&amp;J58&amp;$S$68          &amp;$S$67&amp;K58&amp;$S$68   &amp;$S$67&amp;L58&amp;$S$68       &amp;$S$65&amp;F58&amp;$S$68  &amp;$S$65&amp;G58&amp;$S$68  &amp;$S$65&amp;H58&amp;$S$68  &amp;$S$72))</f>
        <v>&lt;TR&gt;&lt;TD HEIGHT="25" ALIGN="LEFT"&gt;&lt;FONT SIZE=4&gt; LIFE&lt;/FONT&gt;&lt;/TD&gt;&lt;TD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58" s="0" t="s">
        <v>24</v>
      </c>
    </row>
    <row r="59" customFormat="false" ht="13.8" hidden="false" customHeight="false" outlineLevel="0" collapsed="false">
      <c r="B59" s="0" t="s">
        <v>352</v>
      </c>
      <c r="C59" s="0" t="s">
        <v>353</v>
      </c>
      <c r="D59" s="0" t="s">
        <v>354</v>
      </c>
      <c r="E59" s="1" t="s">
        <v>13</v>
      </c>
      <c r="F59" s="12" t="s">
        <v>355</v>
      </c>
      <c r="H59" s="7" t="s">
        <v>356</v>
      </c>
      <c r="I59" s="0" t="s">
        <v>357</v>
      </c>
      <c r="J59" s="2" t="s">
        <v>59</v>
      </c>
      <c r="N59" s="0" t="str">
        <f aca="false">IF(ISBLANK($F59),"",($D59  &amp;C59&amp;" &lt;"&amp;F59 &amp;"&gt;"))</f>
        <v>CameronZucker &lt;cameronzucker@gmail.com&gt;</v>
      </c>
      <c r="Q59" s="0" t="str">
        <f aca="false">IF(ISBLANK($E59),"",($S$71  &amp;$S$67&amp;C59&amp;$S$68  &amp;$S$67&amp;D59&amp;$S$68  &amp;$S$67&amp;B59&amp;$S$68  &amp;$S$69&amp;J59&amp;$S$68    &amp;$S$67&amp;K59&amp;$S$68   &amp;$S$67&amp;L59&amp;$S$68  &amp;$S$72))</f>
        <v>&lt;TR&gt;&lt;TD HEIGHT="25" ALIGN="LEFT"&gt;&lt;BR&gt;&lt;/TD&gt;&lt;TD ALIGN="LEFT"&gt;&lt;FONT SIZE=4&gt;Zucker&lt;/FONT&gt;&lt;/TD&gt;&lt;TD ALIGN="LEFT"&gt;&lt;FONT SIZE=4&gt;Cameron&lt;/FONT&gt;&lt;/TD&gt;&lt;TD ALIGN="LEFT"&gt;&lt;FONT SIZE=4&gt;KK7IGE&lt;/FONT&gt;&lt;/TD&gt;&lt;TD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9" s="0" t="s">
        <v>24</v>
      </c>
      <c r="S59" s="0" t="str">
        <f aca="false">IF(ISBLANK($E59),"",($S$64&amp;$E59&amp;$S$68  &amp;$S$67&amp;C59&amp;$S$68  &amp;$S$67&amp;D59&amp;$S$68  &amp;$S$67&amp;B59&amp;$S$68                 &amp;$S$69&amp;J59&amp;$S$68          &amp;$S$67&amp;K59&amp;$S$68   &amp;$S$67&amp;L59&amp;$S$68       &amp;$S$65&amp;F59&amp;$S$68  &amp;$S$65&amp;G59&amp;$S$68  &amp;$S$65&amp;H59&amp;$S$68  &amp;$S$72))</f>
        <v>&lt;TR&gt;&lt;TD HEIGHT="25" ALIGN="LEFT"&gt;&lt;FONT SIZE=4&gt; &lt;/FONT&gt;&lt;/TD&gt;&lt;TD ALIGN="LEFT"&gt;&lt;FONT SIZE=4&gt;Zucker&lt;/FONT&gt;&lt;/TD&gt;&lt;TD ALIGN="LEFT"&gt;&lt;FONT SIZE=4&gt;Cameron&lt;/FONT&gt;&lt;/TD&gt;&lt;TD ALIGN="LEFT"&gt;&lt;FONT SIZE=4&gt;KK7IGE&lt;/FONT&gt;&lt;/TD&gt;&lt;TD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SIZE=3&gt;cameronzucker@gmail.com&lt;/FONT&gt;&lt;/TD&gt;&lt;TD ALIGN="LEFT"&gt;&lt;FONT SIZE=3&gt;&lt;/FONT&gt;&lt;/TD&gt;&lt;TD ALIGN="LEFT"&gt;&lt;FONT SIZE=3&gt;858-859-7360&lt;/FONT&gt;&lt;/TD&gt;&lt;TD ALIGN="LEFT"&gt;&lt;FONT SIZE=4&gt;&lt;BR&gt;&lt;/FONT&gt;&lt;/TD&gt;&lt;/TR&gt;</v>
      </c>
      <c r="T59" s="0" t="s">
        <v>24</v>
      </c>
    </row>
    <row r="60" customFormat="false" ht="13.8" hidden="false" customHeight="false" outlineLevel="0" collapsed="false">
      <c r="F60" s="9"/>
    </row>
    <row r="61" customFormat="false" ht="13.8" hidden="false" customHeight="false" outlineLevel="0" collapsed="false">
      <c r="C61" s="0" t="s">
        <v>275</v>
      </c>
      <c r="E61" s="24" t="n">
        <f aca="false">COUNTIF(E4:E59,"*x*")</f>
        <v>44</v>
      </c>
      <c r="I61" s="2"/>
    </row>
    <row r="62" customFormat="false" ht="13.8" hidden="false" customHeight="false" outlineLevel="0" collapsed="false">
      <c r="C62" s="0" t="s">
        <v>48</v>
      </c>
      <c r="E62" s="24" t="n">
        <f aca="false">COUNTIF(E4:E59,"*life*")</f>
        <v>2</v>
      </c>
      <c r="I62" s="2"/>
    </row>
    <row r="63" customFormat="false" ht="13.8" hidden="false" customHeight="false" outlineLevel="0" collapsed="false">
      <c r="C63" s="0" t="s">
        <v>276</v>
      </c>
      <c r="E63" s="24" t="n">
        <f aca="false">E61+E62</f>
        <v>46</v>
      </c>
      <c r="I63" s="2"/>
    </row>
    <row r="64" customFormat="false" ht="13.8" hidden="false" customHeight="false" outlineLevel="0" collapsed="false">
      <c r="Q64" s="0" t="s">
        <v>277</v>
      </c>
      <c r="R64" s="0" t="s">
        <v>278</v>
      </c>
      <c r="S64" s="6" t="s">
        <v>279</v>
      </c>
    </row>
    <row r="65" customFormat="false" ht="13.8" hidden="false" customHeight="false" outlineLevel="0" collapsed="false">
      <c r="Q65" s="0" t="s">
        <v>280</v>
      </c>
      <c r="R65" s="0" t="s">
        <v>281</v>
      </c>
      <c r="S65" s="6" t="s">
        <v>282</v>
      </c>
    </row>
    <row r="67" customFormat="false" ht="13.8" hidden="false" customHeight="false" outlineLevel="0" collapsed="false">
      <c r="Q67" s="0" t="s">
        <v>283</v>
      </c>
      <c r="R67" s="0" t="s">
        <v>284</v>
      </c>
      <c r="S67" s="6" t="s">
        <v>285</v>
      </c>
    </row>
    <row r="68" customFormat="false" ht="13.8" hidden="false" customHeight="false" outlineLevel="0" collapsed="false">
      <c r="Q68" s="0" t="s">
        <v>286</v>
      </c>
      <c r="R68" s="0" t="s">
        <v>287</v>
      </c>
      <c r="S68" s="6" t="s">
        <v>288</v>
      </c>
    </row>
    <row r="69" customFormat="false" ht="13.8" hidden="false" customHeight="false" outlineLevel="0" collapsed="false">
      <c r="Q69" s="0" t="s">
        <v>289</v>
      </c>
      <c r="R69" s="0" t="s">
        <v>290</v>
      </c>
      <c r="S69" s="6" t="s">
        <v>291</v>
      </c>
    </row>
    <row r="71" customFormat="false" ht="13.8" hidden="false" customHeight="false" outlineLevel="0" collapsed="false">
      <c r="Q71" s="0" t="s">
        <v>292</v>
      </c>
      <c r="R71" s="0" t="s">
        <v>293</v>
      </c>
      <c r="S71" s="6" t="s">
        <v>294</v>
      </c>
    </row>
    <row r="72" customFormat="false" ht="13.8" hidden="false" customHeight="false" outlineLevel="0" collapsed="false">
      <c r="Q72" s="0" t="s">
        <v>295</v>
      </c>
      <c r="R72" s="0" t="s">
        <v>296</v>
      </c>
      <c r="S72" s="6" t="s">
        <v>297</v>
      </c>
    </row>
  </sheetData>
  <hyperlinks>
    <hyperlink ref="F4" r:id="rId1" display="lamoroso@protonmail.com"/>
    <hyperlink ref="F5" r:id="rId2" display="lou.arminio@gmail.com"/>
    <hyperlink ref="F6" r:id="rId3" display="aastorga18@msn.com"/>
    <hyperlink ref="F7" r:id="rId4" display="peter@peterbalkan.com"/>
    <hyperlink ref="F8" r:id="rId5" display="petebelanus@yahoo.com"/>
    <hyperlink ref="F9" r:id="rId6" display="Daniel.Boone@NAU.EDU"/>
    <hyperlink ref="F10" r:id="rId7" display="BillBrightman@yahoo.com"/>
    <hyperlink ref="F11" r:id="rId8" display="bsquaredbb@gmail.com"/>
    <hyperlink ref="F12" r:id="rId9" display="phil.brunner@gmail.com"/>
    <hyperlink ref="F13" r:id="rId10" display="sjb1966@icloud.com"/>
    <hyperlink ref="F15" r:id="rId11" display="mchristian@coconino.az.gov"/>
    <hyperlink ref="F16" r:id="rId12" display="morganconklin@gmail.com"/>
    <hyperlink ref="F17" r:id="rId13" display="kg7ydj@kg7ydj.us"/>
    <hyperlink ref="F18" r:id="rId14" display="KI6WCK@gmail.com"/>
    <hyperlink ref="F19" r:id="rId15" display="rbgerlak@gmail.com"/>
    <hyperlink ref="F20" r:id="rId16" display="samgerstner1222@gmail.com"/>
    <hyperlink ref="F21" r:id="rId17" display="andrewlgissel@gmail.com"/>
    <hyperlink ref="F22" r:id="rId18" display="michael_hanks@hotmail.com"/>
    <hyperlink ref="F23" r:id="rId19" display="w7ss@mail.com"/>
    <hyperlink ref="F24" r:id="rId20" display="nova@npgcable.com"/>
    <hyperlink ref="F25" r:id="rId21" display="jerryholzwordt@yahoo.com"/>
    <hyperlink ref="F26" r:id="rId22" display="cbjsg@msn.com"/>
    <hyperlink ref="F27" r:id="rId23" display="gary.loving.gl@gmail.com"/>
    <hyperlink ref="F28" r:id="rId24" display="lovingmark6@gmail.com"/>
    <hyperlink ref="F29" r:id="rId25" display="amyinflag@aol.com"/>
    <hyperlink ref="F30" r:id="rId26" display="bigapache@aol.com"/>
    <hyperlink ref="F31" r:id="rId27" display="iceowl@mac.com"/>
    <hyperlink ref="F32" r:id="rId28" display="meadowmuff14@yahoo.com"/>
    <hyperlink ref="F33" r:id="rId29" display="sandymeado2@yahoo.com"/>
    <hyperlink ref="F34" r:id="rId30" display="mrjacobamiller@gmail.com"/>
    <hyperlink ref="F35" r:id="rId31" display="SWSilvi@protonmail.com"/>
    <hyperlink ref="F36" r:id="rId32" display="radio@coso-kid.com"/>
    <hyperlink ref="F37" r:id="rId33" display="N7MLS@yahoo.com"/>
    <hyperlink ref="F39" r:id="rId34" display="eperelstein@yahoo.com"/>
    <hyperlink ref="F40" r:id="rId35" display="bpesto@outlook.com"/>
    <hyperlink ref="F44" r:id="rId36" display="WA7GGB@outlook.com"/>
    <hyperlink ref="F45" r:id="rId37" display="keith@kr7rk.com"/>
    <hyperlink ref="F46" r:id="rId38" display="danflg201@npgcable.com"/>
    <hyperlink ref="F47" r:id="rId39" display="dawnelle@shehans.net"/>
    <hyperlink ref="F48" r:id="rId40" display="tom3@shehans.net"/>
    <hyperlink ref="F49" r:id="rId41" display="ab6vo@pacbell.net"/>
    <hyperlink ref="F50" r:id="rId42" display="kq1s@arrl.net"/>
    <hyperlink ref="F51" r:id="rId43" display="jubismith@gmail.com"/>
    <hyperlink ref="F54" r:id="rId44" display="altraber@aol.com"/>
    <hyperlink ref="F57" r:id="rId45" display="lwallenflag@gmail.com"/>
    <hyperlink ref="F59" r:id="rId46" display="cameronzucker@gmail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4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1429</TotalTime>
  <Application>LibreOffice/7.0.6.2$Linux_X86_64 LibreOffice_project/144abb84a525d8e30c9dbbefa69cbbf2d8d4ae3b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2021-11-14T20:08:54Z</dcterms:created>
  <dc:creator>Ken Held</dc:creator>
  <dc:description/>
  <dc:language>en-US</dc:language>
  <cp:lastModifiedBy/>
  <dcterms:modified xsi:type="dcterms:W3CDTF">2024-07-02T07:35:55Z</dcterms:modified>
  <cp:revision>194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